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Bestelformulieren/Prijslijsten 2023/"/>
    </mc:Choice>
  </mc:AlternateContent>
  <xr:revisionPtr revIDLastSave="29" documentId="8_{EE8BD095-AFA7-4E05-95AC-C1E4C9125443}" xr6:coauthVersionLast="47" xr6:coauthVersionMax="47" xr10:uidLastSave="{A2CAAACD-64CC-48F2-A95A-8E1866581A2F}"/>
  <workbookProtection workbookPassword="928A" lockStructure="1"/>
  <bookViews>
    <workbookView xWindow="-28920" yWindow="2910" windowWidth="29040" windowHeight="15840" xr2:uid="{00000000-000D-0000-FFFF-FFFF00000000}"/>
  </bookViews>
  <sheets>
    <sheet name="Tuin van Heden.nu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K45" i="1" s="1"/>
  <c r="C58" i="1"/>
  <c r="K58" i="1" s="1"/>
  <c r="B54" i="1" l="1"/>
  <c r="C54" i="1" s="1"/>
  <c r="B67" i="1"/>
  <c r="C67" i="1" s="1"/>
  <c r="B79" i="1"/>
  <c r="C79" i="1" s="1"/>
  <c r="B91" i="1"/>
  <c r="C91" i="1" s="1"/>
  <c r="B103" i="1"/>
  <c r="C103" i="1" s="1"/>
  <c r="K103" i="1" l="1"/>
  <c r="K91" i="1"/>
  <c r="K79" i="1"/>
  <c r="K67" i="1"/>
  <c r="K54" i="1"/>
  <c r="B72" i="1" l="1"/>
  <c r="C72" i="1" s="1"/>
  <c r="B73" i="1"/>
  <c r="C73" i="1" s="1"/>
  <c r="B74" i="1"/>
  <c r="C74" i="1" s="1"/>
  <c r="B84" i="1"/>
  <c r="C84" i="1" s="1"/>
  <c r="B85" i="1"/>
  <c r="C85" i="1" s="1"/>
  <c r="B96" i="1"/>
  <c r="C96" i="1" s="1"/>
  <c r="B97" i="1"/>
  <c r="C97" i="1" s="1"/>
  <c r="B98" i="1"/>
  <c r="C98" i="1" s="1"/>
  <c r="B108" i="1"/>
  <c r="C108" i="1" s="1"/>
  <c r="B109" i="1"/>
  <c r="C109" i="1" s="1"/>
  <c r="B110" i="1"/>
  <c r="C110" i="1" s="1"/>
  <c r="B117" i="1"/>
  <c r="C117" i="1" s="1"/>
  <c r="B115" i="1"/>
  <c r="C115" i="1" s="1"/>
  <c r="B113" i="1"/>
  <c r="C113" i="1" s="1"/>
  <c r="B111" i="1"/>
  <c r="C111" i="1" s="1"/>
  <c r="B101" i="1"/>
  <c r="C101" i="1" s="1"/>
  <c r="B99" i="1"/>
  <c r="C99" i="1" s="1"/>
  <c r="B89" i="1"/>
  <c r="C89" i="1" s="1"/>
  <c r="B87" i="1"/>
  <c r="C87" i="1" s="1"/>
  <c r="B86" i="1"/>
  <c r="C86" i="1" s="1"/>
  <c r="B77" i="1"/>
  <c r="C77" i="1" s="1"/>
  <c r="B75" i="1"/>
  <c r="C75" i="1" s="1"/>
  <c r="B65" i="1"/>
  <c r="C65" i="1" s="1"/>
  <c r="B52" i="1"/>
  <c r="C52" i="1" s="1"/>
  <c r="B63" i="1"/>
  <c r="C63" i="1" s="1"/>
  <c r="B62" i="1"/>
  <c r="C62" i="1" s="1"/>
  <c r="B49" i="1"/>
  <c r="C49" i="1" s="1"/>
  <c r="K117" i="1" l="1"/>
  <c r="K115" i="1"/>
  <c r="K113" i="1"/>
  <c r="K101" i="1"/>
  <c r="K89" i="1"/>
  <c r="K52" i="1" l="1"/>
  <c r="B50" i="1" l="1"/>
  <c r="C50" i="1" s="1"/>
  <c r="K75" i="1"/>
  <c r="K108" i="1"/>
  <c r="K109" i="1"/>
  <c r="K110" i="1"/>
  <c r="K111" i="1"/>
  <c r="B106" i="1"/>
  <c r="K96" i="1"/>
  <c r="K97" i="1"/>
  <c r="K98" i="1"/>
  <c r="K99" i="1"/>
  <c r="B94" i="1"/>
  <c r="K84" i="1"/>
  <c r="K85" i="1"/>
  <c r="K86" i="1"/>
  <c r="K87" i="1"/>
  <c r="B82" i="1"/>
  <c r="K72" i="1"/>
  <c r="K73" i="1"/>
  <c r="K74" i="1"/>
  <c r="B70" i="1"/>
  <c r="K77" i="1"/>
  <c r="K65" i="1"/>
  <c r="B61" i="1"/>
  <c r="K62" i="1"/>
  <c r="K63" i="1"/>
  <c r="B60" i="1"/>
  <c r="B57" i="1"/>
  <c r="B48" i="1"/>
  <c r="K49" i="1"/>
  <c r="B47" i="1"/>
  <c r="C47" i="1" s="1"/>
  <c r="B44" i="1"/>
  <c r="C44" i="1" s="1"/>
  <c r="K44" i="1" s="1"/>
  <c r="C106" i="1" l="1"/>
  <c r="K106" i="1" s="1"/>
  <c r="C94" i="1"/>
  <c r="K94" i="1" s="1"/>
  <c r="C82" i="1"/>
  <c r="K82" i="1" s="1"/>
  <c r="C61" i="1"/>
  <c r="K61" i="1" s="1"/>
  <c r="C60" i="1"/>
  <c r="K60" i="1" s="1"/>
  <c r="C70" i="1"/>
  <c r="K70" i="1" s="1"/>
  <c r="C48" i="1"/>
  <c r="K48" i="1" s="1"/>
  <c r="C57" i="1"/>
  <c r="K57" i="1" s="1"/>
  <c r="K47" i="1"/>
  <c r="K50" i="1"/>
  <c r="K119" i="1" l="1"/>
  <c r="K118" i="1"/>
</calcChain>
</file>

<file path=xl/sharedStrings.xml><?xml version="1.0" encoding="utf-8"?>
<sst xmlns="http://schemas.openxmlformats.org/spreadsheetml/2006/main" count="219" uniqueCount="141">
  <si>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</si>
  <si>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</si>
  <si>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</si>
  <si>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</si>
  <si>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</si>
  <si>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</si>
  <si>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</si>
  <si>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</si>
  <si>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</si>
  <si>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</si>
  <si>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</si>
  <si>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</si>
  <si>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</si>
  <si>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</si>
  <si>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</si>
  <si>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</si>
  <si>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www.tuinvanheden.nu/je-leerjaar)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</si>
  <si>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 xml:space="preserve"> Prentenset voor leerjaar 1 t.e.m. 6 en Bijbel bij leerjaar 6)</t>
    </r>
  </si>
  <si>
    <r>
      <t xml:space="preserve">Mijn school wenst GEEN gebruik te maken van bordboeken in de volgende leerjaren </t>
    </r>
    <r>
      <rPr>
        <b/>
        <sz val="8"/>
        <rFont val="Calibri"/>
        <family val="2"/>
        <scheme val="minor"/>
      </rPr>
      <t>(=onderdeel van Bingel Plus)</t>
    </r>
    <r>
      <rPr>
        <b/>
        <sz val="12"/>
        <rFont val="Calibri"/>
        <family val="2"/>
        <scheme val="minor"/>
      </rPr>
      <t>: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</si>
  <si>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(=cd's en dvd's)</t>
    </r>
  </si>
  <si>
    <r>
      <t>STAP 4: De totale prijs wordt automatisch berekend. Breng manueel wijzigingen aan indien gewenst</t>
    </r>
    <r>
      <rPr>
        <b/>
        <sz val="8"/>
        <color theme="0"/>
        <rFont val="Calibri"/>
        <family val="2"/>
        <scheme val="minor"/>
      </rPr>
      <t xml:space="preserve"> </t>
    </r>
    <r>
      <rPr>
        <b/>
        <sz val="9"/>
        <color theme="0"/>
        <rFont val="Calibri"/>
        <family val="2"/>
        <scheme val="minor"/>
      </rPr>
      <t>(let op: indien u de variant van het leerwerkboek wilt bestellen moet u dit manueel aanduiden).</t>
    </r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</si>
  <si>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</si>
  <si>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</si>
  <si>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</si>
  <si>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</si>
  <si>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</si>
  <si>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</si>
  <si>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</si>
  <si>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Tuin van Heden.nu 1 - Leerwerkboek</t>
  </si>
  <si>
    <t>978-90-306-6416-1</t>
  </si>
  <si>
    <t>∞</t>
  </si>
  <si>
    <t>Tuin van Heden.nu 1 - Leerwerkboek (variant eerste communie)</t>
  </si>
  <si>
    <t>978-90-306-6855-8</t>
  </si>
  <si>
    <t>Leerkrachtenmateriaal</t>
  </si>
  <si>
    <t>Tuin van Heden.nu 1 - Handleiding</t>
  </si>
  <si>
    <t>978-90-306-6415-4</t>
  </si>
  <si>
    <t>B</t>
  </si>
  <si>
    <t>Tuin van Heden.nu 1 - Correctiesleutel</t>
  </si>
  <si>
    <t>978-90-306-6417-8</t>
  </si>
  <si>
    <t>Tuin van Heden.nu 1 - Cd (dubbel)</t>
  </si>
  <si>
    <t>978-90-306-6413-0</t>
  </si>
  <si>
    <t>Tuin van Heden.nu 1 - Dvd</t>
  </si>
  <si>
    <t>978-90-306-6414-7</t>
  </si>
  <si>
    <t>Klasmateriaal</t>
  </si>
  <si>
    <t>Tuin van Heden.nu 1 - Prentenset</t>
  </si>
  <si>
    <t>978-90-306-6412-3</t>
  </si>
  <si>
    <t>±</t>
  </si>
  <si>
    <t>Digitale ondersteuning (zie onderaan)</t>
  </si>
  <si>
    <t>Tuin van Heden.nu 1 - Bingel Plus</t>
  </si>
  <si>
    <t>978-90-306-7633-1</t>
  </si>
  <si>
    <t>LEERJAAR 2</t>
  </si>
  <si>
    <t>Tuin van Heden.nu 2 - Leerwerkboek</t>
  </si>
  <si>
    <t>978-90-306-6433-8</t>
  </si>
  <si>
    <t>Tuin van Heden.nu 2 - Leerwerkboek (variant eerste communie)</t>
  </si>
  <si>
    <t>978-90-306-6856-5</t>
  </si>
  <si>
    <t>Tuin van Heden.nu 2 - Handleiding</t>
  </si>
  <si>
    <t>978-90-306-6432-1</t>
  </si>
  <si>
    <t>Tuin van Heden.nu 2 - Correctiesleutel</t>
  </si>
  <si>
    <t>978-90-306-6434-5</t>
  </si>
  <si>
    <t>Tuin van Heden.nu 2 - Cd (dubbel)</t>
  </si>
  <si>
    <t>978-90-306-6430-7</t>
  </si>
  <si>
    <t>Tuin van Heden.nu 2 - Dvd (dubbel)</t>
  </si>
  <si>
    <t>978-90-306-6431-4</t>
  </si>
  <si>
    <t>Tuin van Heden.nu 2 - Prentenset</t>
  </si>
  <si>
    <t>978-90-306-6429-1</t>
  </si>
  <si>
    <t>Tuin van Heden.nu 2 - Bingel Plus</t>
  </si>
  <si>
    <t>978-90-306-7634-8</t>
  </si>
  <si>
    <t>LEERJAAR 3</t>
  </si>
  <si>
    <t>Tuin van Heden.nu 3 - Leerwerkboek</t>
  </si>
  <si>
    <t>978-90-306-7400-9</t>
  </si>
  <si>
    <t>Tuin van Heden.nu 3 - Handleiding</t>
  </si>
  <si>
    <t>978-90-306-6439-0</t>
  </si>
  <si>
    <t>Tuin van Heden.nu 3 - Correctiesleutel</t>
  </si>
  <si>
    <t>978-90-306-6441-3</t>
  </si>
  <si>
    <t>Tuin van Heden.nu 3 - Cd (dubbel)</t>
  </si>
  <si>
    <t>978-90-306-6437-6</t>
  </si>
  <si>
    <t>Tuin van Heden.nu 3 - Dvd (dubbel)</t>
  </si>
  <si>
    <t>978-90-306-6438-3</t>
  </si>
  <si>
    <t>Tuin van Heden.nu 3 - Prentenset</t>
  </si>
  <si>
    <t>978-90-306-6436-9</t>
  </si>
  <si>
    <t>Tuin van Heden.nu 3 - Bingel Plus</t>
  </si>
  <si>
    <t>978-90-306-7635-5</t>
  </si>
  <si>
    <t>LEERJAAR 4</t>
  </si>
  <si>
    <t>Tuin van Heden.nu 4 - Leerwerkboek</t>
  </si>
  <si>
    <t>978-90-306-6447-5</t>
  </si>
  <si>
    <t>Tuin van Heden.nu 4 - Handleiding</t>
  </si>
  <si>
    <t>978-90-306-6446-8</t>
  </si>
  <si>
    <t>Tuin van Heden.nu 4 - Correctiesleutel</t>
  </si>
  <si>
    <t>978-90-306-6448-2</t>
  </si>
  <si>
    <t>Tuin van Heden.nu 4 - Cd (dubbel)</t>
  </si>
  <si>
    <t>978-90-306-6444-4</t>
  </si>
  <si>
    <t>Tuin van Heden.nu 4 - Dvd (dubbel)</t>
  </si>
  <si>
    <t>978-90-306-6445-1</t>
  </si>
  <si>
    <t>Tuin van Heden.nu 4 - Prentenset</t>
  </si>
  <si>
    <t>978-90-306-6443-7</t>
  </si>
  <si>
    <t>Tuin van Heden.nu 4 - Bingel Plus</t>
  </si>
  <si>
    <t>978-90-306-7636-2</t>
  </si>
  <si>
    <t>LEERJAAR 5</t>
  </si>
  <si>
    <t>Tuin van Heden.nu 5 - Leerwerkboek</t>
  </si>
  <si>
    <t>978-90-306-6454-3</t>
  </si>
  <si>
    <t>Tuin van Heden.nu 5 - Handleiding</t>
  </si>
  <si>
    <t>978-90-306-6453-6</t>
  </si>
  <si>
    <t>Tuin van Heden.nu 5 - Correctiesleutel</t>
  </si>
  <si>
    <t>978-90-306-6455-0</t>
  </si>
  <si>
    <t>Tuin van Heden.nu 5 - Cd (dubbel)</t>
  </si>
  <si>
    <t>978-90-306-6451-2</t>
  </si>
  <si>
    <t>Tuin van Heden.nu 5 - Dvd (dubbel)</t>
  </si>
  <si>
    <t>978-90-306-6452-9</t>
  </si>
  <si>
    <t>Tuin van Heden.nu 5 - Prentenset</t>
  </si>
  <si>
    <t>978-90-306-6450-5</t>
  </si>
  <si>
    <t>Tuin van Heden.nu 5 - Bingel Plus</t>
  </si>
  <si>
    <t>978-90-306-7637-9</t>
  </si>
  <si>
    <t>LEERJAAR 6</t>
  </si>
  <si>
    <t>Tuin van Heden.nu 6 - Leerwerkboek</t>
  </si>
  <si>
    <t>978-90-306-6461-1</t>
  </si>
  <si>
    <t>Tuin van Heden.nu 6 - Handleiding</t>
  </si>
  <si>
    <t>978-90-306-6460-4</t>
  </si>
  <si>
    <t>Tuin van Heden.nu 6 - Correctiesleutel</t>
  </si>
  <si>
    <t>978-90-306-6462-8</t>
  </si>
  <si>
    <t>Tuin van Heden.nu 6 - Cd (dubbel)</t>
  </si>
  <si>
    <t>978-90-306-6458-1</t>
  </si>
  <si>
    <t>Tuin van Heden.nu 6 - Dvd (dubbel)</t>
  </si>
  <si>
    <t>978-90-306-6459-8</t>
  </si>
  <si>
    <t>Tuin van Heden.nu 6 - Prentenset</t>
  </si>
  <si>
    <t>978-90-306-6457-4</t>
  </si>
  <si>
    <t>Tuin van Heden.nu 6 - Bingel Plus</t>
  </si>
  <si>
    <t>978-90-306-7638-6</t>
  </si>
  <si>
    <t xml:space="preserve">ALGEMEEN </t>
  </si>
  <si>
    <t>Hosanna ! Bijbelverhalen bij Tuin van Heden.nu</t>
  </si>
  <si>
    <t>978-90-306-6784-1</t>
  </si>
  <si>
    <t>TOTALE PRIJS</t>
  </si>
  <si>
    <t xml:space="preserve">   -&gt; JAARLIJKSE PRIJS (obv prijzen 2023)</t>
  </si>
  <si>
    <t>Alle informatie over de Bingel-licenties vind je via</t>
  </si>
  <si>
    <t>www.vanin.be/bingel/licenties/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</si>
  <si>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</si>
  <si>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</si>
  <si>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</si>
  <si>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</si>
  <si>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2023 en zijn inclusief BTW en exclusief administratie- en portkosten.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</si>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</sst>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2" fillId="0" borderId="0" applyNumberFormat="0" applyFill="0" applyBorder="0" applyAlignment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3" fillId="0" borderId="2" xfId="2" applyNumberFormat="1" applyFont="1" applyFill="1" applyBorder="1" applyProtection="1">
      <alignment horizontal="left" vertical="center" indent="1"/>
      <protection locked="0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1" fontId="8" fillId="4" borderId="0" xfId="0" applyNumberFormat="1" applyFont="1" applyFill="1" applyAlignment="1" applyProtection="1">
      <alignment horizontal="center"/>
      <protection locked="0"/>
    </xf>
    <xf numFmtId="1" fontId="8" fillId="4" borderId="0" xfId="0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right"/>
    </xf>
    <xf numFmtId="0" fontId="0" fillId="7" borderId="2" xfId="0" applyFill="1" applyBorder="1" applyAlignment="1">
      <alignment horizontal="center"/>
    </xf>
    <xf numFmtId="2" fontId="20" fillId="9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12" fillId="10" borderId="10" xfId="0" applyFont="1" applyFill="1" applyBorder="1" applyAlignment="1">
      <alignment horizontal="left" wrapText="1"/>
    </xf>
    <xf numFmtId="0" fontId="22" fillId="0" borderId="0" xfId="4" applyFill="1" applyBorder="1"/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0B400"/>
      <color rgb="FFB40000"/>
      <color rgb="FFFFDB75"/>
      <color rgb="FFFFE393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6" lockText="1" noThreeD="1"/>
</file>

<file path=xl/ctrlProps/ctrlProp2.xml><?xml version="1.0" encoding="utf-8"?>
<formControlPr xmlns="http://schemas.microsoft.com/office/spreadsheetml/2009/9/main" objectType="CheckBox" fmlaLink="$L$27" lockText="1" noThreeD="1"/>
</file>

<file path=xl/ctrlProps/ctrlProp3.xml><?xml version="1.0" encoding="utf-8"?>
<formControlPr xmlns="http://schemas.microsoft.com/office/spreadsheetml/2009/9/main" objectType="CheckBox" fmlaLink="$L$28" lockText="1" noThreeD="1"/>
</file>

<file path=xl/ctrlProps/ctrlProp4.xml><?xml version="1.0" encoding="utf-8"?>
<formControlPr xmlns="http://schemas.microsoft.com/office/spreadsheetml/2009/9/main" objectType="CheckBox" fmlaLink="$L$29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30" lockText="1" noThreeD="1"/>
</file>

<file path=xl/ctrlProps/ctrlProp7.xml><?xml version="1.0" encoding="utf-8"?>
<formControlPr xmlns="http://schemas.microsoft.com/office/spreadsheetml/2009/9/main" objectType="CheckBox" fmlaLink="$F$27" lockText="1" noThreeD="1"/>
</file>

<file path=xl/ctrlProps/ctrlProp8.xml><?xml version="1.0" encoding="utf-8"?>
<formControlPr xmlns="http://schemas.microsoft.com/office/spreadsheetml/2009/9/main" objectType="CheckBox" fmlaLink="$F$28" lockText="1" noThreeD="1"/>
</file>

<file path=xl/ctrlProps/ctrlProp9.xml><?xml version="1.0" encoding="utf-8"?>
<formControlPr xmlns="http://schemas.microsoft.com/office/spreadsheetml/2009/9/main" objectType="CheckBox" fmlaLink="$F$29" lockText="1" noThreeD="1"/>
</file>

<file path=xl/ctrlProps/ctrlProp10.xml><?xml version="1.0" encoding="utf-8"?>
<formControlPr xmlns="http://schemas.microsoft.com/office/spreadsheetml/2009/9/main" objectType="CheckBox" fmlaLink="$F$30" lockText="1" noThreeD="1"/>
</file>

<file path=xl/ctrlProps/ctrlProp11.xml><?xml version="1.0" encoding="utf-8"?>
<formControlPr xmlns="http://schemas.microsoft.com/office/spreadsheetml/2009/9/main" objectType="CheckBox" fmlaLink="$F$34" lockText="1" noThreeD="1"/>
</file>

<file path=xl/ctrlProps/ctrlProp12.xml><?xml version="1.0" encoding="utf-8"?>
<formControlPr xmlns="http://schemas.microsoft.com/office/spreadsheetml/2009/9/main" objectType="CheckBox" fmlaLink="$F$35" lockText="1" noThreeD="1"/>
</file>

<file path=xl/ctrlProps/ctrlProp13.xml><?xml version="1.0" encoding="utf-8"?>
<formControlPr xmlns="http://schemas.microsoft.com/office/spreadsheetml/2009/9/main" objectType="CheckBox" fmlaLink="$F$36" lockText="1" noThreeD="1"/>
</file>

<file path=xl/ctrlProps/ctrlProp14.xml><?xml version="1.0" encoding="utf-8"?>
<formControlPr xmlns="http://schemas.microsoft.com/office/spreadsheetml/2009/9/main" objectType="CheckBox" fmlaLink="$F$37" lockText="1" noThreeD="1"/>
</file>

<file path=xl/ctrlProps/ctrlProp15.xml><?xml version="1.0" encoding="utf-8"?>
<formControlPr xmlns="http://schemas.microsoft.com/office/spreadsheetml/2009/9/main" objectType="CheckBox" fmlaLink="$F$33" lockText="1" noThreeD="1"/>
</file>

<file path=xl/ctrlProps/ctrlProp16.xml><?xml version="1.0" encoding="utf-8"?>
<formControlPr xmlns="http://schemas.microsoft.com/office/spreadsheetml/2009/9/main" objectType="CheckBox" fmlaLink="$F$38" lockText="1" noThreeD="1"/>
</file>

<file path=xl/ctrlProps/ctrlProp17.xml><?xml version="1.0" encoding="utf-8"?>
<formControlPr xmlns="http://schemas.microsoft.com/office/spreadsheetml/2009/9/main" objectType="CheckBox" fmlaLink="$F$26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25</xdr:row>
          <xdr:rowOff>50800</xdr:rowOff>
        </xdr:from>
        <xdr:to>
          <xdr:col>8</xdr:col>
          <xdr:colOff>241300</xdr:colOff>
          <xdr:row>26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0</xdr:rowOff>
        </xdr:from>
        <xdr:to>
          <xdr:col>8</xdr:col>
          <xdr:colOff>228600</xdr:colOff>
          <xdr:row>27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27</xdr:row>
          <xdr:rowOff>0</xdr:rowOff>
        </xdr:from>
        <xdr:to>
          <xdr:col>8</xdr:col>
          <xdr:colOff>209550</xdr:colOff>
          <xdr:row>28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0</xdr:rowOff>
        </xdr:from>
        <xdr:to>
          <xdr:col>8</xdr:col>
          <xdr:colOff>247650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0</xdr:rowOff>
        </xdr:from>
        <xdr:to>
          <xdr:col>8</xdr:col>
          <xdr:colOff>241300</xdr:colOff>
          <xdr:row>25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29</xdr:row>
          <xdr:rowOff>0</xdr:rowOff>
        </xdr:from>
        <xdr:to>
          <xdr:col>8</xdr:col>
          <xdr:colOff>228600</xdr:colOff>
          <xdr:row>30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26</xdr:row>
          <xdr:rowOff>0</xdr:rowOff>
        </xdr:from>
        <xdr:to>
          <xdr:col>3</xdr:col>
          <xdr:colOff>241300</xdr:colOff>
          <xdr:row>27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0</xdr:rowOff>
        </xdr:from>
        <xdr:to>
          <xdr:col>3</xdr:col>
          <xdr:colOff>228600</xdr:colOff>
          <xdr:row>28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0</xdr:rowOff>
        </xdr:from>
        <xdr:to>
          <xdr:col>3</xdr:col>
          <xdr:colOff>228600</xdr:colOff>
          <xdr:row>29</xdr:row>
          <xdr:rowOff>50800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0</xdr:rowOff>
        </xdr:from>
        <xdr:to>
          <xdr:col>3</xdr:col>
          <xdr:colOff>241300</xdr:colOff>
          <xdr:row>30</xdr:row>
          <xdr:rowOff>50800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32</xdr:row>
          <xdr:rowOff>190500</xdr:rowOff>
        </xdr:from>
        <xdr:to>
          <xdr:col>3</xdr:col>
          <xdr:colOff>228600</xdr:colOff>
          <xdr:row>34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34</xdr:row>
          <xdr:rowOff>0</xdr:rowOff>
        </xdr:from>
        <xdr:to>
          <xdr:col>3</xdr:col>
          <xdr:colOff>241300</xdr:colOff>
          <xdr:row>35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35</xdr:row>
          <xdr:rowOff>31750</xdr:rowOff>
        </xdr:from>
        <xdr:to>
          <xdr:col>3</xdr:col>
          <xdr:colOff>228600</xdr:colOff>
          <xdr:row>36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36</xdr:row>
          <xdr:rowOff>0</xdr:rowOff>
        </xdr:from>
        <xdr:to>
          <xdr:col>3</xdr:col>
          <xdr:colOff>228600</xdr:colOff>
          <xdr:row>37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32</xdr:row>
          <xdr:rowOff>0</xdr:rowOff>
        </xdr:from>
        <xdr:to>
          <xdr:col>3</xdr:col>
          <xdr:colOff>260350</xdr:colOff>
          <xdr:row>33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36</xdr:row>
          <xdr:rowOff>190500</xdr:rowOff>
        </xdr:from>
        <xdr:to>
          <xdr:col>3</xdr:col>
          <xdr:colOff>241300</xdr:colOff>
          <xdr:row>38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1842049</xdr:colOff>
      <xdr:row>0</xdr:row>
      <xdr:rowOff>132521</xdr:rowOff>
    </xdr:from>
    <xdr:to>
      <xdr:col>6</xdr:col>
      <xdr:colOff>303142</xdr:colOff>
      <xdr:row>4</xdr:row>
      <xdr:rowOff>145773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3" t="15282" r="11667" b="11441"/>
        <a:stretch/>
      </xdr:blipFill>
      <xdr:spPr>
        <a:xfrm>
          <a:off x="3306414" y="132521"/>
          <a:ext cx="1310312" cy="11330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241300</xdr:colOff>
          <xdr:row>26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0</xdr:rowOff>
        </xdr:from>
        <xdr:to>
          <xdr:col>3</xdr:col>
          <xdr:colOff>241300</xdr:colOff>
          <xdr:row>25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FA171"/>
  <sheetViews>
    <sheetView showGridLines="0" showZeros="0" tabSelected="1" topLeftCell="C1" zoomScaleNormal="100" workbookViewId="0">
      <selection activeCell="E9" sqref="E9:K9"/>
    </sheetView>
  </sheetViews>
  <sheetFormatPr defaultColWidth="9.140625" defaultRowHeight="14.45"/>
  <cols>
    <col min="1" max="1" width="1.7109375" hidden="1" customWidth="1"/>
    <col min="2" max="2" width="3" hidden="1" customWidth="1"/>
    <col min="3" max="3" width="14.7109375" customWidth="1"/>
    <col min="4" max="4" width="5" customWidth="1"/>
    <col min="5" max="5" width="41.5703125" customWidth="1"/>
    <col min="6" max="6" width="9.42578125" hidden="1" customWidth="1"/>
    <col min="7" max="7" width="5.7109375" customWidth="1"/>
    <col min="8" max="8" width="18.28515625" bestFit="1" customWidth="1"/>
    <col min="9" max="9" width="7" style="1" customWidth="1"/>
    <col min="10" max="10" width="12.42578125" style="1" customWidth="1"/>
    <col min="11" max="11" width="15.42578125" customWidth="1"/>
    <col min="12" max="12" width="9.42578125" hidden="1" customWidth="1"/>
    <col min="13" max="13" width="4.5703125" customWidth="1"/>
  </cols>
  <sheetData>
    <row r="1" spans="1:11">
      <c r="G1" s="65" t="s">
        <v>0</v>
      </c>
    </row>
    <row r="2" spans="1:11" ht="24.75" customHeight="1">
      <c r="E2" s="70"/>
      <c r="F2" s="70"/>
      <c r="G2" s="70"/>
      <c r="H2" s="70"/>
      <c r="I2" s="70"/>
      <c r="J2" s="7"/>
    </row>
    <row r="3" spans="1:11" ht="24.75" customHeight="1">
      <c r="E3" s="7"/>
      <c r="F3" s="7"/>
      <c r="G3" s="7"/>
      <c r="H3" s="7"/>
      <c r="I3" s="7"/>
      <c r="J3" s="7"/>
    </row>
    <row r="4" spans="1:11" ht="24.75" customHeight="1">
      <c r="E4" s="70"/>
      <c r="F4" s="70"/>
      <c r="G4" s="70"/>
      <c r="H4" s="70"/>
      <c r="I4" s="70"/>
      <c r="J4" s="7"/>
    </row>
    <row r="5" spans="1:11" s="14" customFormat="1" ht="18" customHeight="1">
      <c r="A5" s="49"/>
      <c r="B5" s="49"/>
      <c r="C5" s="50" t="s">
        <v>1</v>
      </c>
      <c r="D5" s="50"/>
      <c r="E5" s="51"/>
      <c r="F5" s="51"/>
      <c r="G5" s="51"/>
      <c r="H5" s="51"/>
      <c r="I5" s="51"/>
      <c r="J5" s="51"/>
      <c r="K5" s="49"/>
    </row>
    <row r="6" spans="1:11" ht="27" customHeight="1">
      <c r="C6" s="5" t="s">
        <v>2</v>
      </c>
      <c r="D6" s="5"/>
      <c r="E6" s="71"/>
      <c r="F6" s="71"/>
      <c r="G6" s="71"/>
      <c r="H6" s="71"/>
      <c r="I6" s="71"/>
      <c r="J6" s="71"/>
      <c r="K6" s="71"/>
    </row>
    <row r="7" spans="1:11" ht="27" customHeight="1">
      <c r="C7" s="5" t="s">
        <v>3</v>
      </c>
      <c r="D7" s="5"/>
      <c r="E7" s="71"/>
      <c r="F7" s="71"/>
      <c r="G7" s="71"/>
      <c r="H7" s="71"/>
      <c r="I7" s="71"/>
      <c r="J7" s="71"/>
      <c r="K7" s="71"/>
    </row>
    <row r="8" spans="1:11" ht="27" customHeight="1">
      <c r="C8" s="11" t="s">
        <v>4</v>
      </c>
      <c r="D8" s="11"/>
      <c r="E8" s="71"/>
      <c r="F8" s="71"/>
      <c r="G8" s="71"/>
      <c r="H8" s="71"/>
      <c r="I8" s="71"/>
      <c r="J8" s="71"/>
      <c r="K8" s="71"/>
    </row>
    <row r="9" spans="1:11" ht="27" customHeight="1">
      <c r="C9" s="5" t="s">
        <v>5</v>
      </c>
      <c r="D9" s="11"/>
      <c r="E9" s="71"/>
      <c r="F9" s="71"/>
      <c r="G9" s="71"/>
      <c r="H9" s="71"/>
      <c r="I9" s="71"/>
      <c r="J9" s="71"/>
      <c r="K9" s="71"/>
    </row>
    <row r="10" spans="1:11" ht="26.25" customHeight="1">
      <c r="C10" s="5" t="s">
        <v>6</v>
      </c>
      <c r="D10" s="5"/>
      <c r="E10" s="71"/>
      <c r="F10" s="71"/>
      <c r="G10" s="71"/>
      <c r="H10" s="71"/>
      <c r="I10" s="71"/>
      <c r="J10" s="71"/>
      <c r="K10" s="71"/>
    </row>
    <row r="11" spans="1:11" ht="14.25" customHeight="1">
      <c r="C11" s="5"/>
      <c r="D11" s="5"/>
      <c r="H11" s="7"/>
      <c r="I11" s="7"/>
      <c r="J11" s="7"/>
    </row>
    <row r="12" spans="1:11" s="14" customFormat="1" ht="18" customHeight="1">
      <c r="A12" s="49"/>
      <c r="B12" s="49"/>
      <c r="C12" s="50" t="s">
        <v>7</v>
      </c>
      <c r="D12" s="50"/>
      <c r="E12" s="51"/>
      <c r="F12" s="51"/>
      <c r="G12" s="51"/>
      <c r="H12" s="51"/>
      <c r="I12" s="51"/>
      <c r="J12" s="51"/>
      <c r="K12" s="49"/>
    </row>
    <row r="13" spans="1:11" ht="14.25" customHeight="1">
      <c r="C13" s="10"/>
      <c r="D13" s="10"/>
      <c r="H13" s="7"/>
      <c r="I13" s="7"/>
      <c r="J13" s="7"/>
    </row>
    <row r="14" spans="1:11" ht="33" customHeight="1">
      <c r="C14" s="72" t="s">
        <v>8</v>
      </c>
      <c r="D14" s="72"/>
      <c r="E14" s="72"/>
      <c r="F14" s="12"/>
      <c r="H14" s="72" t="s">
        <v>9</v>
      </c>
      <c r="I14" s="72"/>
      <c r="J14" s="72"/>
      <c r="K14" s="72"/>
    </row>
    <row r="15" spans="1:11" ht="14.25" customHeight="1">
      <c r="C15" s="16" t="s">
        <v>10</v>
      </c>
      <c r="D15" s="53"/>
      <c r="E15" s="17"/>
      <c r="F15" s="9"/>
      <c r="H15" s="16" t="s">
        <v>10</v>
      </c>
      <c r="I15" s="54"/>
      <c r="J15" s="18"/>
      <c r="K15" s="17"/>
    </row>
    <row r="16" spans="1:11" ht="14.25" customHeight="1">
      <c r="C16" s="16" t="s">
        <v>11</v>
      </c>
      <c r="D16" s="53"/>
      <c r="E16" s="17"/>
      <c r="F16" s="9"/>
      <c r="H16" s="16" t="s">
        <v>11</v>
      </c>
      <c r="I16" s="54"/>
      <c r="J16" s="18"/>
      <c r="K16" s="17"/>
    </row>
    <row r="17" spans="1:13" ht="14.25" customHeight="1">
      <c r="C17" s="16" t="s">
        <v>12</v>
      </c>
      <c r="D17" s="53"/>
      <c r="E17" s="17"/>
      <c r="F17" s="9"/>
      <c r="H17" s="16" t="s">
        <v>12</v>
      </c>
      <c r="I17" s="54"/>
      <c r="J17" s="18"/>
      <c r="K17" s="17"/>
    </row>
    <row r="18" spans="1:13" ht="14.25" customHeight="1">
      <c r="C18" s="16" t="s">
        <v>13</v>
      </c>
      <c r="D18" s="53"/>
      <c r="E18" s="17"/>
      <c r="F18" s="9"/>
      <c r="H18" s="16" t="s">
        <v>13</v>
      </c>
      <c r="I18" s="54"/>
      <c r="J18" s="18"/>
      <c r="K18" s="17"/>
    </row>
    <row r="19" spans="1:13" ht="14.25" customHeight="1">
      <c r="C19" s="16" t="s">
        <v>14</v>
      </c>
      <c r="D19" s="53"/>
      <c r="E19" s="17"/>
      <c r="F19" s="9"/>
      <c r="H19" s="16" t="s">
        <v>14</v>
      </c>
      <c r="I19" s="54"/>
      <c r="J19" s="18"/>
      <c r="K19" s="17"/>
    </row>
    <row r="20" spans="1:13" ht="14.25" customHeight="1">
      <c r="C20" s="16" t="s">
        <v>15</v>
      </c>
      <c r="D20" s="53"/>
      <c r="E20" s="17"/>
      <c r="F20" s="9"/>
      <c r="H20" s="16" t="s">
        <v>15</v>
      </c>
      <c r="I20" s="54"/>
      <c r="J20" s="18"/>
      <c r="K20" s="17"/>
    </row>
    <row r="21" spans="1:13" ht="14.25" customHeight="1">
      <c r="C21" s="5"/>
      <c r="D21" s="5"/>
      <c r="H21" s="8"/>
      <c r="I21" s="7"/>
      <c r="J21" s="7"/>
    </row>
    <row r="22" spans="1:13" s="14" customFormat="1" ht="18" customHeight="1">
      <c r="A22" s="49"/>
      <c r="B22" s="49"/>
      <c r="C22" s="50" t="s">
        <v>16</v>
      </c>
      <c r="D22" s="50"/>
      <c r="E22" s="51"/>
      <c r="F22" s="51"/>
      <c r="G22" s="51"/>
      <c r="H22" s="51"/>
      <c r="I22" s="51"/>
      <c r="J22" s="51"/>
      <c r="K22" s="49"/>
    </row>
    <row r="23" spans="1:13" ht="14.25" customHeight="1">
      <c r="C23" s="5"/>
      <c r="D23" s="5"/>
      <c r="H23" s="8"/>
      <c r="I23" s="7"/>
      <c r="J23" s="7"/>
    </row>
    <row r="24" spans="1:13" ht="45" customHeight="1">
      <c r="C24" s="72" t="s">
        <v>17</v>
      </c>
      <c r="D24" s="72"/>
      <c r="E24" s="72"/>
      <c r="F24" s="12"/>
      <c r="H24" s="72" t="s">
        <v>18</v>
      </c>
      <c r="I24" s="72"/>
      <c r="J24" s="72"/>
      <c r="K24" s="72"/>
      <c r="M24" s="2"/>
    </row>
    <row r="25" spans="1:13" ht="14.25" customHeight="1">
      <c r="C25" s="16" t="s">
        <v>10</v>
      </c>
      <c r="D25" s="17"/>
      <c r="E25" s="17"/>
      <c r="F25" s="55" t="b">
        <v>0</v>
      </c>
      <c r="H25" s="19" t="s">
        <v>10</v>
      </c>
      <c r="I25" s="17"/>
      <c r="J25" s="17"/>
      <c r="K25" s="17"/>
      <c r="L25" s="2" t="b">
        <v>0</v>
      </c>
      <c r="M25" s="2"/>
    </row>
    <row r="26" spans="1:13" ht="14.25" customHeight="1">
      <c r="C26" s="16" t="s">
        <v>11</v>
      </c>
      <c r="D26" s="17"/>
      <c r="E26" s="17"/>
      <c r="F26" s="55" t="b">
        <v>0</v>
      </c>
      <c r="H26" s="19" t="s">
        <v>11</v>
      </c>
      <c r="I26" s="17"/>
      <c r="J26" s="17"/>
      <c r="K26" s="17"/>
      <c r="L26" s="2" t="b">
        <v>0</v>
      </c>
      <c r="M26" s="2"/>
    </row>
    <row r="27" spans="1:13" ht="14.25" customHeight="1">
      <c r="C27" s="16" t="s">
        <v>12</v>
      </c>
      <c r="D27" s="17"/>
      <c r="E27" s="17"/>
      <c r="F27" s="55" t="b">
        <v>0</v>
      </c>
      <c r="H27" s="19" t="s">
        <v>12</v>
      </c>
      <c r="I27" s="17"/>
      <c r="J27" s="17"/>
      <c r="K27" s="17"/>
      <c r="L27" s="2" t="b">
        <v>0</v>
      </c>
      <c r="M27" s="2"/>
    </row>
    <row r="28" spans="1:13" ht="14.25" customHeight="1">
      <c r="C28" s="16" t="s">
        <v>13</v>
      </c>
      <c r="D28" s="17"/>
      <c r="E28" s="17"/>
      <c r="F28" s="55" t="b">
        <v>0</v>
      </c>
      <c r="H28" s="19" t="s">
        <v>13</v>
      </c>
      <c r="I28" s="17"/>
      <c r="J28" s="17"/>
      <c r="K28" s="17"/>
      <c r="L28" s="2" t="b">
        <v>0</v>
      </c>
      <c r="M28" s="2"/>
    </row>
    <row r="29" spans="1:13" ht="14.25" customHeight="1">
      <c r="C29" s="16" t="s">
        <v>14</v>
      </c>
      <c r="D29" s="17"/>
      <c r="E29" s="17"/>
      <c r="F29" s="55" t="b">
        <v>0</v>
      </c>
      <c r="H29" s="19" t="s">
        <v>14</v>
      </c>
      <c r="I29" s="17"/>
      <c r="J29" s="17"/>
      <c r="K29" s="17"/>
      <c r="L29" s="2" t="b">
        <v>0</v>
      </c>
      <c r="M29" s="2"/>
    </row>
    <row r="30" spans="1:13" ht="14.25" customHeight="1">
      <c r="C30" s="16" t="s">
        <v>15</v>
      </c>
      <c r="D30" s="17"/>
      <c r="E30" s="17"/>
      <c r="F30" s="55" t="b">
        <v>0</v>
      </c>
      <c r="H30" s="19" t="s">
        <v>15</v>
      </c>
      <c r="I30" s="17"/>
      <c r="J30" s="17"/>
      <c r="K30" s="17"/>
      <c r="L30" s="2" t="b">
        <v>0</v>
      </c>
      <c r="M30" s="7"/>
    </row>
    <row r="31" spans="1:13" ht="14.25" customHeight="1">
      <c r="H31" s="8"/>
      <c r="I31" s="7"/>
      <c r="J31" s="7"/>
    </row>
    <row r="32" spans="1:13" ht="44.25" customHeight="1">
      <c r="C32" s="72" t="s">
        <v>19</v>
      </c>
      <c r="D32" s="72"/>
      <c r="E32" s="72"/>
      <c r="F32" s="72"/>
      <c r="G32" s="7"/>
      <c r="M32" s="13"/>
    </row>
    <row r="33" spans="1:16381" ht="15" customHeight="1">
      <c r="C33" s="16" t="s">
        <v>10</v>
      </c>
      <c r="D33" s="17"/>
      <c r="E33" s="17"/>
      <c r="F33" s="52" t="b">
        <v>0</v>
      </c>
      <c r="M33" s="7"/>
    </row>
    <row r="34" spans="1:16381" ht="15" customHeight="1">
      <c r="C34" s="16" t="s">
        <v>11</v>
      </c>
      <c r="D34" s="17"/>
      <c r="E34" s="17"/>
      <c r="F34" s="52" t="b">
        <v>0</v>
      </c>
      <c r="M34" s="7"/>
    </row>
    <row r="35" spans="1:16381" ht="15" customHeight="1">
      <c r="C35" s="16" t="s">
        <v>12</v>
      </c>
      <c r="D35" s="17"/>
      <c r="E35" s="17"/>
      <c r="F35" s="52" t="b">
        <v>0</v>
      </c>
      <c r="M35" s="7"/>
    </row>
    <row r="36" spans="1:16381" ht="15" customHeight="1">
      <c r="A36" s="6"/>
      <c r="B36" s="6"/>
      <c r="C36" s="16" t="s">
        <v>13</v>
      </c>
      <c r="D36" s="17"/>
      <c r="E36" s="17"/>
      <c r="F36" s="52" t="b">
        <v>0</v>
      </c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</row>
    <row r="37" spans="1:16381" ht="15" customHeight="1">
      <c r="C37" s="16" t="s">
        <v>14</v>
      </c>
      <c r="D37" s="17"/>
      <c r="E37" s="17"/>
      <c r="F37" s="52" t="b">
        <v>0</v>
      </c>
      <c r="M37" s="2"/>
    </row>
    <row r="38" spans="1:16381" ht="15" customHeight="1">
      <c r="C38" s="16" t="s">
        <v>15</v>
      </c>
      <c r="D38" s="17"/>
      <c r="E38" s="17"/>
      <c r="F38" s="52" t="b">
        <v>0</v>
      </c>
      <c r="M38" s="2"/>
    </row>
    <row r="39" spans="1:16381" ht="14.25" customHeight="1">
      <c r="I39"/>
      <c r="J39"/>
      <c r="M39" s="2"/>
    </row>
    <row r="40" spans="1:16381" s="14" customFormat="1" ht="25.5" customHeight="1">
      <c r="A40" s="49"/>
      <c r="B40" s="49"/>
      <c r="C40" s="73" t="s">
        <v>20</v>
      </c>
      <c r="D40" s="73"/>
      <c r="E40" s="73"/>
      <c r="F40" s="73"/>
      <c r="G40" s="73"/>
      <c r="H40" s="73"/>
      <c r="I40" s="73"/>
      <c r="J40" s="73"/>
      <c r="K40" s="73"/>
      <c r="L40" s="14">
        <v>0.9</v>
      </c>
    </row>
    <row r="41" spans="1:16381" s="3" customFormat="1" ht="25.5" customHeight="1">
      <c r="C41" s="58" t="s">
        <v>21</v>
      </c>
      <c r="D41" s="59" t="s">
        <v>22</v>
      </c>
      <c r="E41" s="25"/>
      <c r="F41" s="60"/>
      <c r="G41" s="61"/>
      <c r="H41" s="62" t="s">
        <v>23</v>
      </c>
      <c r="I41" s="63"/>
      <c r="J41" s="64" t="s">
        <v>24</v>
      </c>
      <c r="K41" s="64" t="s">
        <v>25</v>
      </c>
    </row>
    <row r="42" spans="1:16381" s="3" customFormat="1" ht="13.5" customHeight="1">
      <c r="B42" s="20"/>
      <c r="C42" s="20"/>
      <c r="D42" s="27" t="s">
        <v>26</v>
      </c>
      <c r="E42" s="27"/>
      <c r="F42" s="28"/>
      <c r="G42" s="28"/>
      <c r="H42" s="28"/>
      <c r="I42" s="29"/>
      <c r="J42" s="29"/>
      <c r="K42" s="30"/>
    </row>
    <row r="43" spans="1:16381" s="3" customFormat="1" ht="13.5" customHeight="1">
      <c r="B43" s="20"/>
      <c r="C43" s="20"/>
      <c r="D43" s="33" t="s">
        <v>27</v>
      </c>
      <c r="E43" s="33"/>
      <c r="F43" s="35"/>
      <c r="G43" s="26"/>
      <c r="H43" s="22"/>
      <c r="I43" s="23"/>
      <c r="J43" s="23"/>
      <c r="K43" s="22"/>
    </row>
    <row r="44" spans="1:16381" s="3" customFormat="1" ht="13.5" customHeight="1">
      <c r="B44" s="45">
        <f>$D$15</f>
        <v>0</v>
      </c>
      <c r="C44" s="56">
        <f>B44</f>
        <v>0</v>
      </c>
      <c r="D44" s="48" t="s">
        <v>28</v>
      </c>
      <c r="E44" s="24"/>
      <c r="F44" s="25"/>
      <c r="G44" s="26"/>
      <c r="H44" s="36" t="s">
        <v>29</v>
      </c>
      <c r="I44" s="66" t="s">
        <v>30</v>
      </c>
      <c r="J44" s="21">
        <v>10.65</v>
      </c>
      <c r="K44" s="20">
        <f>J44*C44</f>
        <v>0</v>
      </c>
    </row>
    <row r="45" spans="1:16381" s="3" customFormat="1" ht="13.5" customHeight="1">
      <c r="B45" s="45">
        <v>0</v>
      </c>
      <c r="C45" s="56">
        <f t="shared" ref="C45" si="0">B45</f>
        <v>0</v>
      </c>
      <c r="D45" s="48" t="s">
        <v>31</v>
      </c>
      <c r="E45" s="24"/>
      <c r="F45" s="25"/>
      <c r="G45" s="26"/>
      <c r="H45" s="36" t="s">
        <v>32</v>
      </c>
      <c r="I45" s="66" t="s">
        <v>30</v>
      </c>
      <c r="J45" s="21">
        <v>10.65</v>
      </c>
      <c r="K45" s="20">
        <f>J45*C45</f>
        <v>0</v>
      </c>
    </row>
    <row r="46" spans="1:16381" s="3" customFormat="1" ht="13.5" customHeight="1">
      <c r="B46" s="20"/>
      <c r="C46" s="36"/>
      <c r="D46" s="33" t="s">
        <v>33</v>
      </c>
      <c r="E46" s="33"/>
      <c r="F46" s="25"/>
      <c r="G46" s="26"/>
      <c r="H46" s="36"/>
      <c r="I46" s="21"/>
      <c r="J46" s="21"/>
      <c r="K46" s="20"/>
    </row>
    <row r="47" spans="1:16381" s="3" customFormat="1" ht="13.5" customHeight="1">
      <c r="B47" s="45">
        <f>$I$15</f>
        <v>0</v>
      </c>
      <c r="C47" s="57">
        <f>B47</f>
        <v>0</v>
      </c>
      <c r="D47" s="48" t="s">
        <v>34</v>
      </c>
      <c r="E47" s="24"/>
      <c r="F47" s="25"/>
      <c r="G47" s="26"/>
      <c r="H47" s="36" t="s">
        <v>35</v>
      </c>
      <c r="I47" s="67" t="s">
        <v>36</v>
      </c>
      <c r="J47" s="21">
        <v>186</v>
      </c>
      <c r="K47" s="20">
        <f t="shared" ref="K47:K52" si="1">J47*C47</f>
        <v>0</v>
      </c>
    </row>
    <row r="48" spans="1:16381" s="3" customFormat="1" ht="13.5" customHeight="1">
      <c r="B48" s="45">
        <f t="shared" ref="B48" si="2">$I$15</f>
        <v>0</v>
      </c>
      <c r="C48" s="57">
        <f t="shared" ref="C48" si="3">B48</f>
        <v>0</v>
      </c>
      <c r="D48" s="48" t="s">
        <v>37</v>
      </c>
      <c r="E48" s="24"/>
      <c r="F48" s="25"/>
      <c r="G48" s="26"/>
      <c r="H48" s="36" t="s">
        <v>38</v>
      </c>
      <c r="I48" s="21"/>
      <c r="J48" s="21">
        <v>29.8</v>
      </c>
      <c r="K48" s="20">
        <f t="shared" si="1"/>
        <v>0</v>
      </c>
    </row>
    <row r="49" spans="2:11" s="3" customFormat="1" ht="13.5" customHeight="1">
      <c r="B49" s="45">
        <f>IF($F$33=TRUE,0,$I$15)</f>
        <v>0</v>
      </c>
      <c r="C49" s="57">
        <f>B49</f>
        <v>0</v>
      </c>
      <c r="D49" s="48" t="s">
        <v>39</v>
      </c>
      <c r="E49" s="24"/>
      <c r="F49" s="25"/>
      <c r="G49" s="26"/>
      <c r="H49" s="36" t="s">
        <v>40</v>
      </c>
      <c r="I49" s="67" t="s">
        <v>36</v>
      </c>
      <c r="J49" s="21">
        <v>48.050000000000004</v>
      </c>
      <c r="K49" s="20">
        <f t="shared" si="1"/>
        <v>0</v>
      </c>
    </row>
    <row r="50" spans="2:11" s="3" customFormat="1" ht="13.5" customHeight="1">
      <c r="B50" s="45">
        <f>IF($F$33=TRUE,0,$I$15)</f>
        <v>0</v>
      </c>
      <c r="C50" s="57">
        <f>B50</f>
        <v>0</v>
      </c>
      <c r="D50" s="48" t="s">
        <v>41</v>
      </c>
      <c r="E50" s="24"/>
      <c r="F50" s="25"/>
      <c r="G50" s="26"/>
      <c r="H50" s="36" t="s">
        <v>42</v>
      </c>
      <c r="I50" s="67" t="s">
        <v>36</v>
      </c>
      <c r="J50" s="21">
        <v>37.6</v>
      </c>
      <c r="K50" s="20">
        <f t="shared" si="1"/>
        <v>0</v>
      </c>
    </row>
    <row r="51" spans="2:11" s="3" customFormat="1" ht="13.5" customHeight="1">
      <c r="B51" s="20"/>
      <c r="C51" s="36"/>
      <c r="D51" s="33" t="s">
        <v>43</v>
      </c>
      <c r="E51" s="33"/>
      <c r="F51" s="25"/>
      <c r="G51" s="26"/>
      <c r="H51" s="36"/>
      <c r="I51" s="21"/>
      <c r="J51" s="21"/>
      <c r="K51" s="20"/>
    </row>
    <row r="52" spans="2:11" s="3" customFormat="1" ht="13.5" customHeight="1">
      <c r="B52" s="45">
        <f>IF($F$25=TRUE,0,$I$15)</f>
        <v>0</v>
      </c>
      <c r="C52" s="57">
        <f>B52</f>
        <v>0</v>
      </c>
      <c r="D52" s="48" t="s">
        <v>44</v>
      </c>
      <c r="E52" s="24"/>
      <c r="F52" s="25"/>
      <c r="G52" s="26"/>
      <c r="H52" s="36" t="s">
        <v>45</v>
      </c>
      <c r="I52" s="68" t="s">
        <v>46</v>
      </c>
      <c r="J52" s="21">
        <v>142.5</v>
      </c>
      <c r="K52" s="20">
        <f t="shared" si="1"/>
        <v>0</v>
      </c>
    </row>
    <row r="53" spans="2:11" s="3" customFormat="1" ht="13.5" customHeight="1">
      <c r="B53" s="20"/>
      <c r="C53" s="36"/>
      <c r="D53" s="33" t="s">
        <v>47</v>
      </c>
      <c r="E53" s="33"/>
      <c r="F53" s="25"/>
      <c r="G53" s="26"/>
      <c r="H53" s="36"/>
      <c r="I53" s="21"/>
      <c r="J53" s="21"/>
      <c r="K53" s="20"/>
    </row>
    <row r="54" spans="2:11" s="3" customFormat="1" ht="13.5" customHeight="1">
      <c r="B54" s="45">
        <f>IF($L$25=TRUE,0,$D$15)</f>
        <v>0</v>
      </c>
      <c r="C54" s="57">
        <f>B54</f>
        <v>0</v>
      </c>
      <c r="D54" s="48" t="s">
        <v>48</v>
      </c>
      <c r="E54" s="24"/>
      <c r="F54" s="25"/>
      <c r="G54" s="26"/>
      <c r="H54" s="36" t="s">
        <v>49</v>
      </c>
      <c r="I54" s="21"/>
      <c r="J54" s="21">
        <v>1.7</v>
      </c>
      <c r="K54" s="20">
        <f>J54*C54</f>
        <v>0</v>
      </c>
    </row>
    <row r="55" spans="2:11" s="3" customFormat="1" ht="13.5" customHeight="1">
      <c r="B55" s="20"/>
      <c r="C55" s="36"/>
      <c r="D55" s="27" t="s">
        <v>50</v>
      </c>
      <c r="E55" s="27"/>
      <c r="F55" s="28"/>
      <c r="G55" s="28"/>
      <c r="H55" s="37"/>
      <c r="I55" s="28"/>
      <c r="J55" s="28"/>
      <c r="K55" s="30"/>
    </row>
    <row r="56" spans="2:11" s="3" customFormat="1" ht="13.5" customHeight="1">
      <c r="B56" s="20"/>
      <c r="C56" s="36"/>
      <c r="D56" s="34" t="s">
        <v>27</v>
      </c>
      <c r="E56" s="34"/>
      <c r="F56" s="35"/>
      <c r="G56" s="32"/>
      <c r="H56" s="38"/>
      <c r="I56" s="31"/>
      <c r="J56" s="31"/>
      <c r="K56" s="22"/>
    </row>
    <row r="57" spans="2:11" s="3" customFormat="1" ht="13.5" customHeight="1">
      <c r="B57" s="45">
        <f>$D$16</f>
        <v>0</v>
      </c>
      <c r="C57" s="56">
        <f>B57</f>
        <v>0</v>
      </c>
      <c r="D57" s="48" t="s">
        <v>51</v>
      </c>
      <c r="E57" s="24"/>
      <c r="F57" s="25"/>
      <c r="G57" s="26"/>
      <c r="H57" s="36" t="s">
        <v>52</v>
      </c>
      <c r="I57" s="66" t="s">
        <v>30</v>
      </c>
      <c r="J57" s="21">
        <v>10.65</v>
      </c>
      <c r="K57" s="20">
        <f>J57*C57</f>
        <v>0</v>
      </c>
    </row>
    <row r="58" spans="2:11" s="3" customFormat="1" ht="13.5" customHeight="1">
      <c r="B58" s="45">
        <v>0</v>
      </c>
      <c r="C58" s="56">
        <f>B58</f>
        <v>0</v>
      </c>
      <c r="D58" s="48" t="s">
        <v>53</v>
      </c>
      <c r="E58" s="24"/>
      <c r="F58" s="25"/>
      <c r="G58" s="26"/>
      <c r="H58" s="36" t="s">
        <v>54</v>
      </c>
      <c r="I58" s="66" t="s">
        <v>30</v>
      </c>
      <c r="J58" s="21">
        <v>10.65</v>
      </c>
      <c r="K58" s="20">
        <f>J58*C58</f>
        <v>0</v>
      </c>
    </row>
    <row r="59" spans="2:11" s="3" customFormat="1" ht="13.5" customHeight="1">
      <c r="B59" s="20"/>
      <c r="C59" s="36"/>
      <c r="D59" s="33" t="s">
        <v>33</v>
      </c>
      <c r="E59" s="33"/>
      <c r="F59" s="25"/>
      <c r="G59" s="26"/>
      <c r="H59" s="36"/>
      <c r="I59" s="21"/>
      <c r="J59" s="21"/>
      <c r="K59" s="20"/>
    </row>
    <row r="60" spans="2:11" s="3" customFormat="1" ht="13.5" customHeight="1">
      <c r="B60" s="45">
        <f>$I$16</f>
        <v>0</v>
      </c>
      <c r="C60" s="57">
        <f>B60</f>
        <v>0</v>
      </c>
      <c r="D60" s="48" t="s">
        <v>55</v>
      </c>
      <c r="E60" s="24"/>
      <c r="F60" s="25"/>
      <c r="G60" s="26"/>
      <c r="H60" s="36" t="s">
        <v>56</v>
      </c>
      <c r="I60" s="67" t="s">
        <v>36</v>
      </c>
      <c r="J60" s="21">
        <v>186</v>
      </c>
      <c r="K60" s="20">
        <f>J60*C60</f>
        <v>0</v>
      </c>
    </row>
    <row r="61" spans="2:11" s="3" customFormat="1" ht="13.5" customHeight="1">
      <c r="B61" s="45">
        <f t="shared" ref="B61" si="4">$I$16</f>
        <v>0</v>
      </c>
      <c r="C61" s="57">
        <f t="shared" ref="C61:C63" si="5">B61</f>
        <v>0</v>
      </c>
      <c r="D61" s="48" t="s">
        <v>57</v>
      </c>
      <c r="E61" s="24"/>
      <c r="F61" s="25"/>
      <c r="G61" s="26"/>
      <c r="H61" s="36" t="s">
        <v>58</v>
      </c>
      <c r="I61" s="21"/>
      <c r="J61" s="21">
        <v>29.8</v>
      </c>
      <c r="K61" s="20">
        <f>J61*C61</f>
        <v>0</v>
      </c>
    </row>
    <row r="62" spans="2:11" s="3" customFormat="1" ht="13.5" customHeight="1">
      <c r="B62" s="45">
        <f>IF($F$34=TRUE,0,$I$16)</f>
        <v>0</v>
      </c>
      <c r="C62" s="57">
        <f t="shared" si="5"/>
        <v>0</v>
      </c>
      <c r="D62" s="48" t="s">
        <v>59</v>
      </c>
      <c r="E62" s="24"/>
      <c r="F62" s="25"/>
      <c r="G62" s="26"/>
      <c r="H62" s="36" t="s">
        <v>60</v>
      </c>
      <c r="I62" s="67" t="s">
        <v>36</v>
      </c>
      <c r="J62" s="21">
        <v>48.050000000000004</v>
      </c>
      <c r="K62" s="20">
        <f t="shared" ref="K62:K63" si="6">J62*C62</f>
        <v>0</v>
      </c>
    </row>
    <row r="63" spans="2:11" s="3" customFormat="1" ht="13.5" customHeight="1">
      <c r="B63" s="45">
        <f>IF($F$34=TRUE,0,$I$16)</f>
        <v>0</v>
      </c>
      <c r="C63" s="57">
        <f t="shared" si="5"/>
        <v>0</v>
      </c>
      <c r="D63" s="48" t="s">
        <v>61</v>
      </c>
      <c r="E63" s="24"/>
      <c r="F63" s="25"/>
      <c r="G63" s="26"/>
      <c r="H63" s="36" t="s">
        <v>62</v>
      </c>
      <c r="I63" s="67" t="s">
        <v>36</v>
      </c>
      <c r="J63" s="21">
        <v>50.75</v>
      </c>
      <c r="K63" s="20">
        <f t="shared" si="6"/>
        <v>0</v>
      </c>
    </row>
    <row r="64" spans="2:11" s="3" customFormat="1" ht="13.5" customHeight="1">
      <c r="B64" s="20"/>
      <c r="C64" s="36"/>
      <c r="D64" s="33" t="s">
        <v>43</v>
      </c>
      <c r="E64" s="33"/>
      <c r="F64" s="25"/>
      <c r="G64" s="26"/>
      <c r="H64" s="36"/>
      <c r="I64" s="21"/>
      <c r="J64" s="21"/>
      <c r="K64" s="20"/>
    </row>
    <row r="65" spans="2:11" s="3" customFormat="1" ht="13.5" customHeight="1">
      <c r="B65" s="45">
        <f>IF($F$26=TRUE,0,$I$16)</f>
        <v>0</v>
      </c>
      <c r="C65" s="57">
        <f>B65</f>
        <v>0</v>
      </c>
      <c r="D65" s="48" t="s">
        <v>63</v>
      </c>
      <c r="E65" s="24"/>
      <c r="F65" s="25"/>
      <c r="G65" s="26"/>
      <c r="H65" s="36" t="s">
        <v>64</v>
      </c>
      <c r="I65" s="68" t="s">
        <v>46</v>
      </c>
      <c r="J65" s="21">
        <v>142.5</v>
      </c>
      <c r="K65" s="20">
        <f>J65*C65</f>
        <v>0</v>
      </c>
    </row>
    <row r="66" spans="2:11" s="3" customFormat="1" ht="13.5" customHeight="1">
      <c r="B66" s="20"/>
      <c r="C66" s="36"/>
      <c r="D66" s="33" t="s">
        <v>47</v>
      </c>
      <c r="E66" s="33"/>
      <c r="F66" s="25"/>
      <c r="G66" s="26"/>
      <c r="H66" s="36"/>
      <c r="I66" s="21"/>
      <c r="J66" s="21"/>
      <c r="K66" s="20"/>
    </row>
    <row r="67" spans="2:11" s="3" customFormat="1" ht="13.5" customHeight="1">
      <c r="B67" s="45">
        <f>IF($L$26=TRUE,0,$D$16)</f>
        <v>0</v>
      </c>
      <c r="C67" s="57">
        <f>B67</f>
        <v>0</v>
      </c>
      <c r="D67" s="48" t="s">
        <v>65</v>
      </c>
      <c r="E67" s="24"/>
      <c r="F67" s="25"/>
      <c r="G67" s="26"/>
      <c r="H67" s="36" t="s">
        <v>66</v>
      </c>
      <c r="I67" s="21"/>
      <c r="J67" s="21">
        <v>1.7</v>
      </c>
      <c r="K67" s="20">
        <f>J67*C67</f>
        <v>0</v>
      </c>
    </row>
    <row r="68" spans="2:11" s="3" customFormat="1" ht="13.5" customHeight="1">
      <c r="B68" s="20"/>
      <c r="C68" s="36"/>
      <c r="D68" s="27" t="s">
        <v>67</v>
      </c>
      <c r="E68" s="27"/>
      <c r="F68" s="28"/>
      <c r="G68" s="28"/>
      <c r="H68" s="37"/>
      <c r="I68" s="28"/>
      <c r="J68" s="28"/>
      <c r="K68" s="30"/>
    </row>
    <row r="69" spans="2:11" s="3" customFormat="1" ht="13.5" customHeight="1">
      <c r="B69" s="20"/>
      <c r="C69" s="36"/>
      <c r="D69" s="34" t="s">
        <v>27</v>
      </c>
      <c r="E69" s="34"/>
      <c r="F69" s="35"/>
      <c r="G69" s="32"/>
      <c r="H69" s="38"/>
      <c r="I69" s="31"/>
      <c r="J69" s="31"/>
      <c r="K69" s="20"/>
    </row>
    <row r="70" spans="2:11" s="3" customFormat="1" ht="13.5" customHeight="1">
      <c r="B70" s="45">
        <f>$D$17</f>
        <v>0</v>
      </c>
      <c r="C70" s="57">
        <f>B70</f>
        <v>0</v>
      </c>
      <c r="D70" s="48" t="s">
        <v>68</v>
      </c>
      <c r="E70" s="24"/>
      <c r="F70" s="25"/>
      <c r="G70" s="26"/>
      <c r="H70" s="36" t="s">
        <v>69</v>
      </c>
      <c r="I70" s="66" t="s">
        <v>30</v>
      </c>
      <c r="J70" s="21">
        <v>11.8</v>
      </c>
      <c r="K70" s="20">
        <f>J70*C70</f>
        <v>0</v>
      </c>
    </row>
    <row r="71" spans="2:11" s="3" customFormat="1" ht="13.5" customHeight="1">
      <c r="B71" s="45"/>
      <c r="C71" s="36"/>
      <c r="D71" s="33" t="s">
        <v>33</v>
      </c>
      <c r="E71" s="33"/>
      <c r="F71" s="25"/>
      <c r="G71" s="26"/>
      <c r="H71" s="36"/>
      <c r="I71" s="21"/>
      <c r="J71" s="21"/>
      <c r="K71" s="20"/>
    </row>
    <row r="72" spans="2:11" s="3" customFormat="1" ht="13.5" customHeight="1">
      <c r="B72" s="45">
        <f>$I$17</f>
        <v>0</v>
      </c>
      <c r="C72" s="57">
        <f>B72</f>
        <v>0</v>
      </c>
      <c r="D72" s="48" t="s">
        <v>70</v>
      </c>
      <c r="E72" s="24"/>
      <c r="F72" s="25"/>
      <c r="G72" s="26"/>
      <c r="H72" s="36" t="s">
        <v>71</v>
      </c>
      <c r="I72" s="67" t="s">
        <v>36</v>
      </c>
      <c r="J72" s="21">
        <v>186</v>
      </c>
      <c r="K72" s="20">
        <f>J72*C72</f>
        <v>0</v>
      </c>
    </row>
    <row r="73" spans="2:11" s="3" customFormat="1" ht="13.5" customHeight="1">
      <c r="B73" s="45">
        <f>$I$17</f>
        <v>0</v>
      </c>
      <c r="C73" s="57">
        <f>B73</f>
        <v>0</v>
      </c>
      <c r="D73" s="48" t="s">
        <v>72</v>
      </c>
      <c r="E73" s="24"/>
      <c r="F73" s="25"/>
      <c r="G73" s="26"/>
      <c r="H73" s="36" t="s">
        <v>73</v>
      </c>
      <c r="I73" s="21"/>
      <c r="J73" s="21">
        <v>29.8</v>
      </c>
      <c r="K73" s="20">
        <f t="shared" ref="K73:K77" si="7">J73*C73</f>
        <v>0</v>
      </c>
    </row>
    <row r="74" spans="2:11" s="3" customFormat="1" ht="13.5" customHeight="1">
      <c r="B74" s="45">
        <f>IF($F$35=TRUE,0,$I$17)</f>
        <v>0</v>
      </c>
      <c r="C74" s="57">
        <f>B74</f>
        <v>0</v>
      </c>
      <c r="D74" s="48" t="s">
        <v>74</v>
      </c>
      <c r="E74" s="24"/>
      <c r="F74" s="25"/>
      <c r="G74" s="26"/>
      <c r="H74" s="36" t="s">
        <v>75</v>
      </c>
      <c r="I74" s="67" t="s">
        <v>36</v>
      </c>
      <c r="J74" s="21">
        <v>48.050000000000004</v>
      </c>
      <c r="K74" s="20">
        <f t="shared" si="7"/>
        <v>0</v>
      </c>
    </row>
    <row r="75" spans="2:11" s="3" customFormat="1" ht="13.5" customHeight="1">
      <c r="B75" s="45">
        <f>IF($F$35=TRUE,0,$I$17)</f>
        <v>0</v>
      </c>
      <c r="C75" s="57">
        <f>B75</f>
        <v>0</v>
      </c>
      <c r="D75" s="48" t="s">
        <v>76</v>
      </c>
      <c r="E75" s="24"/>
      <c r="F75" s="25"/>
      <c r="G75" s="26"/>
      <c r="H75" s="36" t="s">
        <v>77</v>
      </c>
      <c r="I75" s="67" t="s">
        <v>36</v>
      </c>
      <c r="J75" s="21">
        <v>50.75</v>
      </c>
      <c r="K75" s="20">
        <f t="shared" si="7"/>
        <v>0</v>
      </c>
    </row>
    <row r="76" spans="2:11" s="3" customFormat="1" ht="13.5" customHeight="1">
      <c r="B76" s="20"/>
      <c r="C76" s="36"/>
      <c r="D76" s="33" t="s">
        <v>43</v>
      </c>
      <c r="E76" s="33"/>
      <c r="F76" s="25"/>
      <c r="G76" s="26"/>
      <c r="H76" s="36"/>
      <c r="I76" s="21"/>
      <c r="J76" s="21"/>
      <c r="K76" s="20"/>
    </row>
    <row r="77" spans="2:11" s="3" customFormat="1" ht="13.5" customHeight="1">
      <c r="B77" s="45">
        <f>IF($F$27=TRUE,0,$I$17)</f>
        <v>0</v>
      </c>
      <c r="C77" s="57">
        <f>B77</f>
        <v>0</v>
      </c>
      <c r="D77" s="48" t="s">
        <v>78</v>
      </c>
      <c r="E77" s="24"/>
      <c r="F77" s="25"/>
      <c r="G77" s="26"/>
      <c r="H77" s="36" t="s">
        <v>79</v>
      </c>
      <c r="I77" s="68" t="s">
        <v>46</v>
      </c>
      <c r="J77" s="21">
        <v>142.5</v>
      </c>
      <c r="K77" s="20">
        <f t="shared" si="7"/>
        <v>0</v>
      </c>
    </row>
    <row r="78" spans="2:11" s="3" customFormat="1" ht="13.5" customHeight="1">
      <c r="B78" s="45"/>
      <c r="C78" s="36"/>
      <c r="D78" s="33" t="s">
        <v>47</v>
      </c>
      <c r="E78" s="33"/>
      <c r="F78" s="25"/>
      <c r="G78" s="26"/>
      <c r="H78" s="36"/>
      <c r="I78" s="21"/>
      <c r="J78" s="21"/>
      <c r="K78" s="20"/>
    </row>
    <row r="79" spans="2:11" s="3" customFormat="1" ht="13.5" customHeight="1">
      <c r="B79" s="45">
        <f>IF($L$27=TRUE,0,$D$17)</f>
        <v>0</v>
      </c>
      <c r="C79" s="57">
        <f>B79</f>
        <v>0</v>
      </c>
      <c r="D79" s="48" t="s">
        <v>80</v>
      </c>
      <c r="E79" s="24"/>
      <c r="F79" s="25"/>
      <c r="G79" s="26"/>
      <c r="H79" s="36" t="s">
        <v>81</v>
      </c>
      <c r="I79" s="21"/>
      <c r="J79" s="21">
        <v>1.7</v>
      </c>
      <c r="K79" s="20">
        <f>J79*C79</f>
        <v>0</v>
      </c>
    </row>
    <row r="80" spans="2:11" s="3" customFormat="1" ht="13.5" customHeight="1">
      <c r="B80" s="20"/>
      <c r="C80" s="36"/>
      <c r="D80" s="27" t="s">
        <v>82</v>
      </c>
      <c r="E80" s="27"/>
      <c r="F80" s="28"/>
      <c r="G80" s="28"/>
      <c r="H80" s="37"/>
      <c r="I80" s="28"/>
      <c r="J80" s="28"/>
      <c r="K80" s="30"/>
    </row>
    <row r="81" spans="2:11" s="3" customFormat="1" ht="13.5" customHeight="1">
      <c r="B81" s="20"/>
      <c r="C81" s="36"/>
      <c r="D81" s="34" t="s">
        <v>27</v>
      </c>
      <c r="E81" s="34"/>
      <c r="F81" s="35"/>
      <c r="G81" s="32"/>
      <c r="H81" s="38"/>
      <c r="I81" s="31"/>
      <c r="J81" s="31"/>
      <c r="K81" s="20"/>
    </row>
    <row r="82" spans="2:11" s="3" customFormat="1" ht="13.5" customHeight="1">
      <c r="B82" s="45">
        <f>$D$18</f>
        <v>0</v>
      </c>
      <c r="C82" s="57">
        <f>B82</f>
        <v>0</v>
      </c>
      <c r="D82" s="48" t="s">
        <v>83</v>
      </c>
      <c r="E82" s="24"/>
      <c r="F82" s="25"/>
      <c r="G82" s="26"/>
      <c r="H82" s="36" t="s">
        <v>84</v>
      </c>
      <c r="I82" s="66" t="s">
        <v>30</v>
      </c>
      <c r="J82" s="21">
        <v>11.8</v>
      </c>
      <c r="K82" s="20">
        <f>J82*C82</f>
        <v>0</v>
      </c>
    </row>
    <row r="83" spans="2:11" s="3" customFormat="1" ht="13.5" customHeight="1">
      <c r="B83" s="45"/>
      <c r="C83" s="36"/>
      <c r="D83" s="33" t="s">
        <v>33</v>
      </c>
      <c r="E83" s="33"/>
      <c r="F83" s="25"/>
      <c r="G83" s="26"/>
      <c r="H83" s="36"/>
      <c r="I83" s="21"/>
      <c r="J83" s="21"/>
      <c r="K83" s="20"/>
    </row>
    <row r="84" spans="2:11" s="3" customFormat="1" ht="13.5" customHeight="1">
      <c r="B84" s="45">
        <f>$I$18</f>
        <v>0</v>
      </c>
      <c r="C84" s="57">
        <f>B84</f>
        <v>0</v>
      </c>
      <c r="D84" s="48" t="s">
        <v>85</v>
      </c>
      <c r="E84" s="24"/>
      <c r="F84" s="25"/>
      <c r="G84" s="26"/>
      <c r="H84" s="36" t="s">
        <v>86</v>
      </c>
      <c r="I84" s="67" t="s">
        <v>36</v>
      </c>
      <c r="J84" s="21">
        <v>186</v>
      </c>
      <c r="K84" s="20">
        <f>J84*C84</f>
        <v>0</v>
      </c>
    </row>
    <row r="85" spans="2:11" s="3" customFormat="1" ht="13.5" customHeight="1">
      <c r="B85" s="45">
        <f>$I$18</f>
        <v>0</v>
      </c>
      <c r="C85" s="57">
        <f>B85</f>
        <v>0</v>
      </c>
      <c r="D85" s="48" t="s">
        <v>87</v>
      </c>
      <c r="E85" s="24"/>
      <c r="F85" s="25"/>
      <c r="G85" s="26"/>
      <c r="H85" s="36" t="s">
        <v>88</v>
      </c>
      <c r="I85" s="21"/>
      <c r="J85" s="21">
        <v>29.8</v>
      </c>
      <c r="K85" s="20">
        <f t="shared" ref="K85:K89" si="8">J85*C85</f>
        <v>0</v>
      </c>
    </row>
    <row r="86" spans="2:11" s="3" customFormat="1" ht="13.5" customHeight="1">
      <c r="B86" s="45">
        <f>IF($F$36=TRUE,0,$I$18)</f>
        <v>0</v>
      </c>
      <c r="C86" s="57">
        <f>B86</f>
        <v>0</v>
      </c>
      <c r="D86" s="48" t="s">
        <v>89</v>
      </c>
      <c r="E86" s="24"/>
      <c r="F86" s="25"/>
      <c r="G86" s="26"/>
      <c r="H86" s="36" t="s">
        <v>90</v>
      </c>
      <c r="I86" s="67" t="s">
        <v>36</v>
      </c>
      <c r="J86" s="21">
        <v>48.050000000000004</v>
      </c>
      <c r="K86" s="20">
        <f t="shared" si="8"/>
        <v>0</v>
      </c>
    </row>
    <row r="87" spans="2:11" s="3" customFormat="1" ht="13.5" customHeight="1">
      <c r="B87" s="45">
        <f>IF($F$36=TRUE,0,$I$18)</f>
        <v>0</v>
      </c>
      <c r="C87" s="57">
        <f>B87</f>
        <v>0</v>
      </c>
      <c r="D87" s="48" t="s">
        <v>91</v>
      </c>
      <c r="E87" s="24"/>
      <c r="F87" s="25"/>
      <c r="G87" s="26"/>
      <c r="H87" s="36" t="s">
        <v>92</v>
      </c>
      <c r="I87" s="67" t="s">
        <v>36</v>
      </c>
      <c r="J87" s="21">
        <v>50.75</v>
      </c>
      <c r="K87" s="20">
        <f t="shared" si="8"/>
        <v>0</v>
      </c>
    </row>
    <row r="88" spans="2:11" s="3" customFormat="1" ht="13.5" customHeight="1">
      <c r="B88" s="45"/>
      <c r="C88" s="36"/>
      <c r="D88" s="33" t="s">
        <v>43</v>
      </c>
      <c r="E88" s="33"/>
      <c r="F88" s="25"/>
      <c r="G88" s="26"/>
      <c r="H88" s="36"/>
      <c r="I88" s="21"/>
      <c r="J88" s="21"/>
      <c r="K88" s="20"/>
    </row>
    <row r="89" spans="2:11" s="3" customFormat="1" ht="13.5" customHeight="1">
      <c r="B89" s="45">
        <f>IF($F$28=TRUE,0,$I$18)</f>
        <v>0</v>
      </c>
      <c r="C89" s="57">
        <f>B89</f>
        <v>0</v>
      </c>
      <c r="D89" s="48" t="s">
        <v>93</v>
      </c>
      <c r="E89" s="24"/>
      <c r="F89" s="25"/>
      <c r="G89" s="26"/>
      <c r="H89" s="36" t="s">
        <v>94</v>
      </c>
      <c r="I89" s="68" t="s">
        <v>46</v>
      </c>
      <c r="J89" s="21">
        <v>142.5</v>
      </c>
      <c r="K89" s="20">
        <f t="shared" si="8"/>
        <v>0</v>
      </c>
    </row>
    <row r="90" spans="2:11" s="3" customFormat="1" ht="13.5" customHeight="1">
      <c r="B90" s="45"/>
      <c r="C90" s="36"/>
      <c r="D90" s="33" t="s">
        <v>47</v>
      </c>
      <c r="E90" s="33"/>
      <c r="F90" s="25"/>
      <c r="G90" s="26"/>
      <c r="H90" s="36"/>
      <c r="I90" s="21"/>
      <c r="J90" s="21"/>
      <c r="K90" s="20"/>
    </row>
    <row r="91" spans="2:11" s="3" customFormat="1" ht="13.5" customHeight="1">
      <c r="B91" s="45">
        <f>IF($L$28=TRUE,0,$D$18)</f>
        <v>0</v>
      </c>
      <c r="C91" s="57">
        <f>B91</f>
        <v>0</v>
      </c>
      <c r="D91" s="48" t="s">
        <v>95</v>
      </c>
      <c r="E91" s="33"/>
      <c r="F91" s="25"/>
      <c r="G91" s="26"/>
      <c r="H91" s="36" t="s">
        <v>96</v>
      </c>
      <c r="I91" s="21"/>
      <c r="J91" s="21">
        <v>1.7</v>
      </c>
      <c r="K91" s="20">
        <f>J91*C91</f>
        <v>0</v>
      </c>
    </row>
    <row r="92" spans="2:11" s="3" customFormat="1" ht="13.5" customHeight="1">
      <c r="B92" s="20"/>
      <c r="C92" s="36"/>
      <c r="D92" s="27" t="s">
        <v>97</v>
      </c>
      <c r="E92" s="27"/>
      <c r="F92" s="28"/>
      <c r="G92" s="28"/>
      <c r="H92" s="37"/>
      <c r="I92" s="28"/>
      <c r="J92" s="28"/>
      <c r="K92" s="30"/>
    </row>
    <row r="93" spans="2:11" s="3" customFormat="1" ht="13.5" customHeight="1">
      <c r="B93" s="20"/>
      <c r="C93" s="36"/>
      <c r="D93" s="34" t="s">
        <v>27</v>
      </c>
      <c r="E93" s="34"/>
      <c r="F93" s="35"/>
      <c r="G93" s="32"/>
      <c r="H93" s="36"/>
      <c r="I93" s="31"/>
      <c r="J93" s="31"/>
      <c r="K93" s="20"/>
    </row>
    <row r="94" spans="2:11" s="3" customFormat="1" ht="13.5" customHeight="1">
      <c r="B94" s="45">
        <f>$D$19</f>
        <v>0</v>
      </c>
      <c r="C94" s="57">
        <f>B94</f>
        <v>0</v>
      </c>
      <c r="D94" s="48" t="s">
        <v>98</v>
      </c>
      <c r="E94" s="24"/>
      <c r="F94" s="25"/>
      <c r="G94" s="26"/>
      <c r="H94" s="36" t="s">
        <v>99</v>
      </c>
      <c r="I94" s="66" t="s">
        <v>30</v>
      </c>
      <c r="J94" s="21">
        <v>12.8</v>
      </c>
      <c r="K94" s="20">
        <f>J94*C94</f>
        <v>0</v>
      </c>
    </row>
    <row r="95" spans="2:11" s="3" customFormat="1" ht="13.5" customHeight="1">
      <c r="B95" s="45"/>
      <c r="C95" s="36"/>
      <c r="D95" s="33" t="s">
        <v>33</v>
      </c>
      <c r="E95" s="33"/>
      <c r="F95" s="25"/>
      <c r="G95" s="26"/>
      <c r="H95" s="36"/>
      <c r="I95" s="21"/>
      <c r="J95" s="21"/>
      <c r="K95" s="20"/>
    </row>
    <row r="96" spans="2:11" s="3" customFormat="1" ht="13.5" customHeight="1">
      <c r="B96" s="45">
        <f>$I$19</f>
        <v>0</v>
      </c>
      <c r="C96" s="57">
        <f>B96</f>
        <v>0</v>
      </c>
      <c r="D96" s="48" t="s">
        <v>100</v>
      </c>
      <c r="E96" s="24"/>
      <c r="F96" s="25"/>
      <c r="G96" s="26"/>
      <c r="H96" s="36" t="s">
        <v>101</v>
      </c>
      <c r="I96" s="67" t="s">
        <v>36</v>
      </c>
      <c r="J96" s="21">
        <v>186</v>
      </c>
      <c r="K96" s="20">
        <f>J96*C96</f>
        <v>0</v>
      </c>
    </row>
    <row r="97" spans="2:11" s="3" customFormat="1" ht="13.5" customHeight="1">
      <c r="B97" s="45">
        <f>$I$19</f>
        <v>0</v>
      </c>
      <c r="C97" s="57">
        <f>B97</f>
        <v>0</v>
      </c>
      <c r="D97" s="48" t="s">
        <v>102</v>
      </c>
      <c r="E97" s="24"/>
      <c r="F97" s="25"/>
      <c r="G97" s="26"/>
      <c r="H97" s="36" t="s">
        <v>103</v>
      </c>
      <c r="I97" s="21"/>
      <c r="J97" s="21">
        <v>29.8</v>
      </c>
      <c r="K97" s="20">
        <f t="shared" ref="K97:K101" si="9">J97*C97</f>
        <v>0</v>
      </c>
    </row>
    <row r="98" spans="2:11" s="3" customFormat="1" ht="13.5" customHeight="1">
      <c r="B98" s="45">
        <f>IF($F$37=TRUE,0,$I$19)</f>
        <v>0</v>
      </c>
      <c r="C98" s="57">
        <f>B98</f>
        <v>0</v>
      </c>
      <c r="D98" s="48" t="s">
        <v>104</v>
      </c>
      <c r="E98" s="24"/>
      <c r="F98" s="25"/>
      <c r="G98" s="26"/>
      <c r="H98" s="36" t="s">
        <v>105</v>
      </c>
      <c r="I98" s="67" t="s">
        <v>36</v>
      </c>
      <c r="J98" s="21">
        <v>48.050000000000004</v>
      </c>
      <c r="K98" s="20">
        <f t="shared" si="9"/>
        <v>0</v>
      </c>
    </row>
    <row r="99" spans="2:11" s="3" customFormat="1" ht="13.5" customHeight="1">
      <c r="B99" s="45">
        <f>IF($F$37=TRUE,0,$I$19)</f>
        <v>0</v>
      </c>
      <c r="C99" s="57">
        <f>B99</f>
        <v>0</v>
      </c>
      <c r="D99" s="48" t="s">
        <v>106</v>
      </c>
      <c r="E99" s="24"/>
      <c r="F99" s="25"/>
      <c r="G99" s="26"/>
      <c r="H99" s="36" t="s">
        <v>107</v>
      </c>
      <c r="I99" s="67" t="s">
        <v>36</v>
      </c>
      <c r="J99" s="21">
        <v>49</v>
      </c>
      <c r="K99" s="20">
        <f t="shared" si="9"/>
        <v>0</v>
      </c>
    </row>
    <row r="100" spans="2:11" s="3" customFormat="1" ht="13.5" customHeight="1">
      <c r="B100" s="45"/>
      <c r="C100" s="36"/>
      <c r="D100" s="33" t="s">
        <v>43</v>
      </c>
      <c r="E100" s="33"/>
      <c r="F100" s="25"/>
      <c r="G100" s="26"/>
      <c r="H100" s="36"/>
      <c r="I100" s="21"/>
      <c r="J100" s="21"/>
      <c r="K100" s="20"/>
    </row>
    <row r="101" spans="2:11" s="3" customFormat="1" ht="13.5" customHeight="1">
      <c r="B101" s="45">
        <f>IF($F$29=TRUE,0,$I$19)</f>
        <v>0</v>
      </c>
      <c r="C101" s="57">
        <f>B101</f>
        <v>0</v>
      </c>
      <c r="D101" s="48" t="s">
        <v>108</v>
      </c>
      <c r="E101" s="24"/>
      <c r="F101" s="25"/>
      <c r="G101" s="26"/>
      <c r="H101" s="36" t="s">
        <v>109</v>
      </c>
      <c r="I101" s="68" t="s">
        <v>46</v>
      </c>
      <c r="J101" s="21">
        <v>142.5</v>
      </c>
      <c r="K101" s="20">
        <f t="shared" si="9"/>
        <v>0</v>
      </c>
    </row>
    <row r="102" spans="2:11" s="3" customFormat="1" ht="13.5" customHeight="1">
      <c r="B102" s="45"/>
      <c r="C102" s="36"/>
      <c r="D102" s="33" t="s">
        <v>47</v>
      </c>
      <c r="E102" s="33"/>
      <c r="F102" s="25"/>
      <c r="G102" s="26"/>
      <c r="H102" s="36"/>
      <c r="I102" s="21"/>
      <c r="J102" s="21"/>
      <c r="K102" s="20"/>
    </row>
    <row r="103" spans="2:11" s="3" customFormat="1" ht="13.5" customHeight="1">
      <c r="B103" s="45">
        <f>IF($L$29=TRUE,0,$D$19)</f>
        <v>0</v>
      </c>
      <c r="C103" s="57">
        <f>B103</f>
        <v>0</v>
      </c>
      <c r="D103" s="48" t="s">
        <v>110</v>
      </c>
      <c r="E103" s="33"/>
      <c r="F103" s="25"/>
      <c r="G103" s="26"/>
      <c r="H103" s="36" t="s">
        <v>111</v>
      </c>
      <c r="I103" s="21"/>
      <c r="J103" s="21">
        <v>1.7</v>
      </c>
      <c r="K103" s="20">
        <f>J103*C103</f>
        <v>0</v>
      </c>
    </row>
    <row r="104" spans="2:11" s="3" customFormat="1" ht="13.5" customHeight="1">
      <c r="B104" s="20"/>
      <c r="C104" s="36"/>
      <c r="D104" s="27" t="s">
        <v>112</v>
      </c>
      <c r="E104" s="27"/>
      <c r="F104" s="28"/>
      <c r="G104" s="28"/>
      <c r="H104" s="37"/>
      <c r="I104" s="28"/>
      <c r="J104" s="28"/>
      <c r="K104" s="30"/>
    </row>
    <row r="105" spans="2:11" s="3" customFormat="1" ht="13.5" customHeight="1">
      <c r="B105" s="20"/>
      <c r="C105" s="36"/>
      <c r="D105" s="34" t="s">
        <v>27</v>
      </c>
      <c r="E105" s="34"/>
      <c r="F105" s="35"/>
      <c r="G105" s="32"/>
      <c r="H105" s="38"/>
      <c r="I105" s="31"/>
      <c r="J105" s="31"/>
      <c r="K105" s="20"/>
    </row>
    <row r="106" spans="2:11" s="3" customFormat="1" ht="13.5" customHeight="1">
      <c r="B106" s="45">
        <f>$D$20</f>
        <v>0</v>
      </c>
      <c r="C106" s="57">
        <f>B106</f>
        <v>0</v>
      </c>
      <c r="D106" s="48" t="s">
        <v>113</v>
      </c>
      <c r="E106" s="24"/>
      <c r="F106" s="25"/>
      <c r="G106" s="26"/>
      <c r="H106" s="36" t="s">
        <v>114</v>
      </c>
      <c r="I106" s="66" t="s">
        <v>30</v>
      </c>
      <c r="J106" s="21">
        <v>12.8</v>
      </c>
      <c r="K106" s="20">
        <f>J106*C106</f>
        <v>0</v>
      </c>
    </row>
    <row r="107" spans="2:11" s="3" customFormat="1" ht="13.5" customHeight="1">
      <c r="B107" s="45"/>
      <c r="C107" s="36"/>
      <c r="D107" s="33" t="s">
        <v>33</v>
      </c>
      <c r="E107" s="33"/>
      <c r="F107" s="25"/>
      <c r="G107" s="26"/>
      <c r="H107" s="36"/>
      <c r="I107" s="21"/>
      <c r="J107" s="21"/>
      <c r="K107" s="20"/>
    </row>
    <row r="108" spans="2:11" s="3" customFormat="1" ht="13.5" customHeight="1">
      <c r="B108" s="45">
        <f>$I$20</f>
        <v>0</v>
      </c>
      <c r="C108" s="57">
        <f>B108</f>
        <v>0</v>
      </c>
      <c r="D108" s="48" t="s">
        <v>115</v>
      </c>
      <c r="E108" s="24"/>
      <c r="F108" s="25"/>
      <c r="G108" s="26"/>
      <c r="H108" s="36" t="s">
        <v>116</v>
      </c>
      <c r="I108" s="67" t="s">
        <v>36</v>
      </c>
      <c r="J108" s="21">
        <v>186</v>
      </c>
      <c r="K108" s="20">
        <f>J108*C108</f>
        <v>0</v>
      </c>
    </row>
    <row r="109" spans="2:11" s="3" customFormat="1" ht="13.5" customHeight="1">
      <c r="B109" s="45">
        <f>$I$20</f>
        <v>0</v>
      </c>
      <c r="C109" s="57">
        <f>B109</f>
        <v>0</v>
      </c>
      <c r="D109" s="48" t="s">
        <v>117</v>
      </c>
      <c r="E109" s="24"/>
      <c r="F109" s="25"/>
      <c r="G109" s="26"/>
      <c r="H109" s="36" t="s">
        <v>118</v>
      </c>
      <c r="I109" s="21"/>
      <c r="J109" s="21">
        <v>29.8</v>
      </c>
      <c r="K109" s="20">
        <f t="shared" ref="K109:K117" si="10">J109*C109</f>
        <v>0</v>
      </c>
    </row>
    <row r="110" spans="2:11" s="3" customFormat="1" ht="13.5" customHeight="1">
      <c r="B110" s="45">
        <f>IF($F$38=TRUE,0,$I$20)</f>
        <v>0</v>
      </c>
      <c r="C110" s="57">
        <f>B110</f>
        <v>0</v>
      </c>
      <c r="D110" s="48" t="s">
        <v>119</v>
      </c>
      <c r="E110" s="24"/>
      <c r="F110" s="25"/>
      <c r="G110" s="26"/>
      <c r="H110" s="36" t="s">
        <v>120</v>
      </c>
      <c r="I110" s="67" t="s">
        <v>36</v>
      </c>
      <c r="J110" s="21">
        <v>48.050000000000004</v>
      </c>
      <c r="K110" s="20">
        <f t="shared" si="10"/>
        <v>0</v>
      </c>
    </row>
    <row r="111" spans="2:11" s="3" customFormat="1" ht="13.5" customHeight="1">
      <c r="B111" s="45">
        <f>IF($F$38=TRUE,0,$I$20)</f>
        <v>0</v>
      </c>
      <c r="C111" s="57">
        <f>B111</f>
        <v>0</v>
      </c>
      <c r="D111" s="48" t="s">
        <v>121</v>
      </c>
      <c r="E111" s="24"/>
      <c r="F111" s="25"/>
      <c r="G111" s="26"/>
      <c r="H111" s="36" t="s">
        <v>122</v>
      </c>
      <c r="I111" s="67" t="s">
        <v>36</v>
      </c>
      <c r="J111" s="21">
        <v>37.6</v>
      </c>
      <c r="K111" s="20">
        <f t="shared" si="10"/>
        <v>0</v>
      </c>
    </row>
    <row r="112" spans="2:11" s="3" customFormat="1" ht="13.5" customHeight="1">
      <c r="B112" s="45"/>
      <c r="C112" s="36"/>
      <c r="D112" s="33" t="s">
        <v>43</v>
      </c>
      <c r="E112" s="33"/>
      <c r="F112" s="25"/>
      <c r="G112" s="26"/>
      <c r="H112" s="36"/>
      <c r="I112" s="21"/>
      <c r="J112" s="21"/>
      <c r="K112" s="20"/>
    </row>
    <row r="113" spans="1:14" s="3" customFormat="1" ht="13.5" customHeight="1">
      <c r="B113" s="45">
        <f>IF($F$30=TRUE,0,$I$20)</f>
        <v>0</v>
      </c>
      <c r="C113" s="57">
        <f>B113</f>
        <v>0</v>
      </c>
      <c r="D113" s="48" t="s">
        <v>123</v>
      </c>
      <c r="E113" s="24"/>
      <c r="F113" s="25"/>
      <c r="G113" s="26"/>
      <c r="H113" s="36" t="s">
        <v>124</v>
      </c>
      <c r="I113" s="68" t="s">
        <v>46</v>
      </c>
      <c r="J113" s="21">
        <v>142.5</v>
      </c>
      <c r="K113" s="20">
        <f t="shared" si="10"/>
        <v>0</v>
      </c>
    </row>
    <row r="114" spans="1:14" s="3" customFormat="1" ht="13.5" customHeight="1">
      <c r="B114" s="45"/>
      <c r="C114" s="36"/>
      <c r="D114" s="33" t="s">
        <v>47</v>
      </c>
      <c r="E114" s="33"/>
      <c r="F114" s="25"/>
      <c r="G114" s="26"/>
      <c r="H114" s="36"/>
      <c r="I114" s="21"/>
      <c r="J114" s="21"/>
      <c r="K114" s="20"/>
    </row>
    <row r="115" spans="1:14" s="3" customFormat="1" ht="13.5" customHeight="1">
      <c r="B115" s="45">
        <f>IF($L$30=TRUE,0,$D$20)</f>
        <v>0</v>
      </c>
      <c r="C115" s="57">
        <f>B115</f>
        <v>0</v>
      </c>
      <c r="D115" s="48" t="s">
        <v>125</v>
      </c>
      <c r="E115" s="24"/>
      <c r="F115" s="25"/>
      <c r="G115" s="26"/>
      <c r="H115" s="36" t="s">
        <v>126</v>
      </c>
      <c r="I115" s="66" t="s">
        <v>30</v>
      </c>
      <c r="J115" s="21">
        <v>1.7</v>
      </c>
      <c r="K115" s="20">
        <f>J115*C115</f>
        <v>0</v>
      </c>
    </row>
    <row r="116" spans="1:14" s="3" customFormat="1" ht="13.5" customHeight="1">
      <c r="B116" s="45"/>
      <c r="C116" s="57"/>
      <c r="D116" s="27" t="s">
        <v>127</v>
      </c>
      <c r="E116" s="27"/>
      <c r="F116" s="28"/>
      <c r="G116" s="28"/>
      <c r="H116" s="37"/>
      <c r="I116" s="28"/>
      <c r="J116" s="28"/>
      <c r="K116" s="30"/>
    </row>
    <row r="117" spans="1:14" s="3" customFormat="1" ht="13.5" customHeight="1">
      <c r="B117" s="45">
        <f>IF($F$30=TRUE,0,$I$20)</f>
        <v>0</v>
      </c>
      <c r="C117" s="57">
        <f>B117</f>
        <v>0</v>
      </c>
      <c r="D117" s="48" t="s">
        <v>128</v>
      </c>
      <c r="E117" s="24"/>
      <c r="F117" s="25"/>
      <c r="G117" s="26"/>
      <c r="H117" s="36" t="s">
        <v>129</v>
      </c>
      <c r="I117" s="68" t="s">
        <v>46</v>
      </c>
      <c r="J117" s="21">
        <v>35</v>
      </c>
      <c r="K117" s="20">
        <f t="shared" si="10"/>
        <v>0</v>
      </c>
    </row>
    <row r="118" spans="1:14">
      <c r="D118" s="39" t="s">
        <v>130</v>
      </c>
      <c r="E118" s="39"/>
      <c r="F118" s="40"/>
      <c r="G118" s="41"/>
      <c r="H118" s="42"/>
      <c r="I118" s="43"/>
      <c r="J118" s="43"/>
      <c r="K118" s="44">
        <f>SUM(K44:K117)</f>
        <v>0</v>
      </c>
    </row>
    <row r="119" spans="1:14">
      <c r="D119" s="39" t="s">
        <v>131</v>
      </c>
      <c r="E119" s="39"/>
      <c r="F119" s="40"/>
      <c r="G119" s="41"/>
      <c r="H119" s="42"/>
      <c r="I119" s="43"/>
      <c r="J119" s="43"/>
      <c r="K119" s="44">
        <f>SUM(K44:K45,K57:K58,K70,K82,K94,K106,K115)</f>
        <v>0</v>
      </c>
      <c r="N119" s="3"/>
    </row>
    <row r="120" spans="1:14">
      <c r="E120" s="3"/>
      <c r="F120" s="3"/>
      <c r="G120" s="3"/>
      <c r="H120" s="3"/>
      <c r="I120" s="15"/>
      <c r="J120" s="15"/>
      <c r="K120" s="3"/>
    </row>
    <row r="121" spans="1:14">
      <c r="C121" t="s">
        <v>132</v>
      </c>
      <c r="E121" s="3"/>
      <c r="F121" s="3"/>
      <c r="G121" s="3"/>
      <c r="H121" s="3"/>
      <c r="K121" s="3"/>
    </row>
    <row r="122" spans="1:14" ht="15">
      <c r="C122" s="74" t="s">
        <v>133</v>
      </c>
      <c r="E122" s="3"/>
      <c r="F122" s="3"/>
      <c r="G122" s="3"/>
      <c r="H122" s="3"/>
      <c r="K122" s="3"/>
    </row>
    <row r="123" spans="1:14">
      <c r="E123" s="3"/>
      <c r="F123" s="3"/>
      <c r="G123" s="3"/>
      <c r="H123" s="3"/>
      <c r="I123" s="15"/>
      <c r="J123" s="15"/>
      <c r="K123" s="3"/>
    </row>
    <row r="124" spans="1:14">
      <c r="D124" s="66" t="s">
        <v>30</v>
      </c>
      <c r="E124" s="3" t="s">
        <v>134</v>
      </c>
      <c r="F124" s="3"/>
      <c r="G124" s="3"/>
      <c r="H124" s="3"/>
      <c r="I124" s="15"/>
      <c r="J124" s="15"/>
      <c r="K124" s="3"/>
    </row>
    <row r="125" spans="1:14">
      <c r="D125" s="67" t="s">
        <v>36</v>
      </c>
      <c r="E125" s="3" t="s">
        <v>135</v>
      </c>
      <c r="F125" s="3"/>
      <c r="G125" s="3"/>
      <c r="H125" s="3"/>
      <c r="I125" s="15"/>
      <c r="J125" s="15"/>
      <c r="K125" s="3"/>
    </row>
    <row r="126" spans="1:14">
      <c r="D126" s="68" t="s">
        <v>46</v>
      </c>
      <c r="E126" s="3" t="s">
        <v>136</v>
      </c>
      <c r="F126" s="3"/>
      <c r="G126" s="3"/>
      <c r="H126" s="3"/>
      <c r="I126" s="15"/>
      <c r="J126" s="15"/>
      <c r="K126" s="3"/>
    </row>
    <row r="127" spans="1:14">
      <c r="D127" s="3"/>
      <c r="E127" s="3"/>
      <c r="F127" s="3"/>
      <c r="G127" s="3"/>
      <c r="H127" s="3"/>
      <c r="I127" s="15"/>
      <c r="J127" s="15"/>
      <c r="K127" s="3"/>
    </row>
    <row r="128" spans="1:14" s="14" customFormat="1" ht="18" customHeight="1">
      <c r="A128" s="49"/>
      <c r="B128" s="49"/>
      <c r="C128" s="50" t="s">
        <v>137</v>
      </c>
      <c r="D128" s="50"/>
      <c r="E128" s="51"/>
      <c r="F128" s="51"/>
      <c r="G128" s="51"/>
      <c r="H128" s="51"/>
      <c r="I128" s="51"/>
      <c r="J128" s="51"/>
      <c r="K128" s="49"/>
      <c r="L128" s="14">
        <v>0.9</v>
      </c>
    </row>
    <row r="129" spans="3:11" s="14" customFormat="1" ht="18" customHeight="1">
      <c r="C129" s="46"/>
      <c r="D129" s="46"/>
      <c r="E129" s="47"/>
      <c r="F129" s="47"/>
      <c r="G129" s="47"/>
      <c r="H129" s="47"/>
      <c r="I129" s="47"/>
      <c r="J129" s="47"/>
    </row>
    <row r="130" spans="3:11">
      <c r="C130" s="3" t="s">
        <v>138</v>
      </c>
      <c r="D130" s="3"/>
      <c r="E130" s="3"/>
      <c r="F130" s="3"/>
      <c r="G130" s="3"/>
      <c r="H130" s="3"/>
      <c r="I130" s="4"/>
      <c r="J130" s="4"/>
      <c r="K130" s="3"/>
    </row>
    <row r="131" spans="3:11">
      <c r="C131" s="3" t="s">
        <v>139</v>
      </c>
      <c r="D131" s="3"/>
      <c r="E131" s="3"/>
      <c r="F131" s="3"/>
      <c r="G131" s="3"/>
      <c r="H131" s="3"/>
      <c r="I131" s="4"/>
      <c r="J131" s="4"/>
      <c r="K131" s="3"/>
    </row>
    <row r="132" spans="3:11">
      <c r="C132" s="3"/>
      <c r="D132" s="3"/>
      <c r="E132" s="3"/>
      <c r="F132" s="3"/>
      <c r="G132" s="3"/>
      <c r="H132" s="3"/>
      <c r="I132" s="4"/>
      <c r="J132" s="4"/>
      <c r="K132" s="3"/>
    </row>
    <row r="133" spans="3:11">
      <c r="C133" s="69" t="s">
        <v>140</v>
      </c>
      <c r="D133" s="69"/>
      <c r="E133" s="69"/>
      <c r="F133" s="69"/>
      <c r="G133" s="69"/>
      <c r="H133" s="69"/>
      <c r="I133" s="69"/>
      <c r="J133" s="69"/>
      <c r="K133" s="69"/>
    </row>
    <row r="134" spans="3:11">
      <c r="F134" s="3"/>
      <c r="G134" s="3"/>
      <c r="H134" s="3"/>
      <c r="I134" s="4"/>
      <c r="J134" s="4"/>
      <c r="K134" s="3"/>
    </row>
    <row r="135" spans="3:11">
      <c r="F135" s="3"/>
      <c r="G135" s="3"/>
      <c r="H135" s="3"/>
      <c r="I135" s="4"/>
      <c r="J135" s="4"/>
      <c r="K135" s="3"/>
    </row>
    <row r="136" spans="3:11">
      <c r="F136" s="3"/>
      <c r="G136" s="3"/>
      <c r="H136" s="3"/>
      <c r="I136" s="4"/>
      <c r="J136" s="4"/>
      <c r="K136" s="3"/>
    </row>
    <row r="137" spans="3:11">
      <c r="E137" s="3"/>
      <c r="F137" s="3"/>
      <c r="G137" s="3"/>
      <c r="H137" s="3"/>
      <c r="I137" s="4"/>
      <c r="J137" s="4"/>
      <c r="K137" s="3"/>
    </row>
    <row r="138" spans="3:11">
      <c r="E138" s="3"/>
      <c r="F138" s="3"/>
      <c r="G138" s="3"/>
      <c r="H138" s="3"/>
      <c r="I138" s="4"/>
      <c r="J138" s="4"/>
      <c r="K138" s="3"/>
    </row>
    <row r="139" spans="3:11">
      <c r="E139" s="3"/>
      <c r="F139" s="3"/>
      <c r="G139" s="3"/>
      <c r="H139" s="3"/>
      <c r="I139" s="4"/>
      <c r="J139" s="4"/>
      <c r="K139" s="3"/>
    </row>
    <row r="140" spans="3:11">
      <c r="E140" s="3"/>
      <c r="F140" s="3"/>
      <c r="G140" s="3"/>
      <c r="H140" s="3"/>
      <c r="I140" s="4"/>
      <c r="J140" s="4"/>
      <c r="K140" s="3"/>
    </row>
    <row r="141" spans="3:11">
      <c r="E141" s="3"/>
      <c r="F141" s="3"/>
      <c r="G141" s="3"/>
      <c r="H141" s="3"/>
      <c r="I141" s="4"/>
      <c r="J141" s="4"/>
      <c r="K141" s="3"/>
    </row>
    <row r="142" spans="3:11">
      <c r="E142" s="3"/>
      <c r="F142" s="3"/>
      <c r="G142" s="3"/>
      <c r="H142" s="3"/>
      <c r="I142" s="4"/>
      <c r="J142" s="4"/>
      <c r="K142" s="3"/>
    </row>
    <row r="143" spans="3:11">
      <c r="E143" s="3"/>
      <c r="F143" s="3"/>
      <c r="G143" s="3"/>
      <c r="H143" s="3"/>
      <c r="I143" s="4"/>
      <c r="J143" s="4"/>
      <c r="K143" s="3"/>
    </row>
    <row r="144" spans="3:11">
      <c r="E144" s="3"/>
      <c r="F144" s="3"/>
      <c r="G144" s="3"/>
      <c r="H144" s="3"/>
      <c r="I144" s="4"/>
      <c r="J144" s="4"/>
      <c r="K144" s="3"/>
    </row>
    <row r="145" spans="5:11">
      <c r="E145" s="3"/>
      <c r="F145" s="3"/>
      <c r="G145" s="3"/>
      <c r="H145" s="3"/>
      <c r="I145" s="4"/>
      <c r="J145" s="4"/>
      <c r="K145" s="3"/>
    </row>
    <row r="146" spans="5:11">
      <c r="E146" s="3"/>
      <c r="F146" s="3"/>
      <c r="G146" s="3"/>
      <c r="H146" s="3"/>
      <c r="I146" s="4"/>
      <c r="J146" s="4"/>
      <c r="K146" s="3"/>
    </row>
    <row r="147" spans="5:11">
      <c r="E147" s="3"/>
      <c r="F147" s="3"/>
      <c r="G147" s="3"/>
      <c r="H147" s="3"/>
      <c r="I147" s="4"/>
      <c r="J147" s="4"/>
      <c r="K147" s="3"/>
    </row>
    <row r="148" spans="5:11">
      <c r="E148" s="3"/>
      <c r="F148" s="3"/>
      <c r="G148" s="3"/>
      <c r="H148" s="3"/>
      <c r="I148" s="4"/>
      <c r="J148" s="4"/>
      <c r="K148" s="3"/>
    </row>
    <row r="149" spans="5:11">
      <c r="E149" s="3"/>
      <c r="F149" s="3"/>
      <c r="G149" s="3"/>
      <c r="H149" s="3"/>
      <c r="I149" s="4"/>
      <c r="J149" s="4"/>
      <c r="K149" s="3"/>
    </row>
    <row r="150" spans="5:11">
      <c r="E150" s="3"/>
      <c r="F150" s="3"/>
      <c r="G150" s="3"/>
      <c r="H150" s="3"/>
      <c r="I150" s="4"/>
      <c r="J150" s="4"/>
      <c r="K150" s="3"/>
    </row>
    <row r="151" spans="5:11">
      <c r="E151" s="3"/>
      <c r="F151" s="3"/>
      <c r="G151" s="3"/>
      <c r="H151" s="3"/>
      <c r="I151" s="4"/>
      <c r="J151" s="4"/>
      <c r="K151" s="3"/>
    </row>
    <row r="152" spans="5:11">
      <c r="E152" s="3"/>
      <c r="F152" s="3"/>
      <c r="G152" s="3"/>
      <c r="H152" s="3"/>
      <c r="I152" s="4"/>
      <c r="J152" s="4"/>
      <c r="K152" s="3"/>
    </row>
    <row r="153" spans="5:11">
      <c r="E153" s="3"/>
      <c r="F153" s="3"/>
      <c r="G153" s="3"/>
      <c r="H153" s="3"/>
      <c r="I153" s="4"/>
      <c r="J153" s="4"/>
      <c r="K153" s="3"/>
    </row>
    <row r="154" spans="5:11">
      <c r="E154" s="3"/>
      <c r="F154" s="3"/>
      <c r="G154" s="3"/>
      <c r="H154" s="3"/>
      <c r="I154" s="4"/>
      <c r="J154" s="4"/>
      <c r="K154" s="3"/>
    </row>
    <row r="155" spans="5:11">
      <c r="E155" s="3"/>
      <c r="F155" s="3"/>
      <c r="G155" s="3"/>
      <c r="H155" s="3"/>
      <c r="I155" s="4"/>
      <c r="J155" s="4"/>
      <c r="K155" s="3"/>
    </row>
    <row r="156" spans="5:11">
      <c r="E156" s="3"/>
      <c r="F156" s="3"/>
      <c r="G156" s="3"/>
      <c r="H156" s="3"/>
      <c r="I156" s="4"/>
      <c r="J156" s="4"/>
      <c r="K156" s="3"/>
    </row>
    <row r="157" spans="5:11">
      <c r="E157" s="3"/>
      <c r="F157" s="3"/>
      <c r="G157" s="3"/>
      <c r="H157" s="3"/>
      <c r="I157" s="4"/>
      <c r="J157" s="4"/>
      <c r="K157" s="3"/>
    </row>
    <row r="158" spans="5:11">
      <c r="E158" s="3"/>
      <c r="F158" s="3"/>
      <c r="G158" s="3"/>
      <c r="H158" s="3"/>
      <c r="I158" s="4"/>
      <c r="J158" s="4"/>
      <c r="K158" s="3"/>
    </row>
    <row r="159" spans="5:11">
      <c r="E159" s="3"/>
      <c r="F159" s="3"/>
      <c r="G159" s="3"/>
      <c r="H159" s="3"/>
      <c r="I159" s="4"/>
      <c r="J159" s="4"/>
      <c r="K159" s="3"/>
    </row>
    <row r="160" spans="5:11">
      <c r="E160" s="3"/>
      <c r="F160" s="3"/>
      <c r="G160" s="3"/>
      <c r="H160" s="3"/>
      <c r="I160" s="4"/>
      <c r="J160" s="4"/>
      <c r="K160" s="3"/>
    </row>
    <row r="161" spans="5:11">
      <c r="E161" s="3"/>
      <c r="F161" s="3"/>
      <c r="G161" s="3"/>
      <c r="H161" s="3"/>
      <c r="I161" s="4"/>
      <c r="J161" s="4"/>
      <c r="K161" s="3"/>
    </row>
    <row r="162" spans="5:11">
      <c r="E162" s="3"/>
      <c r="F162" s="3"/>
      <c r="G162" s="3"/>
      <c r="H162" s="3"/>
      <c r="I162" s="4"/>
      <c r="J162" s="4"/>
      <c r="K162" s="3"/>
    </row>
    <row r="163" spans="5:11">
      <c r="E163" s="3"/>
      <c r="F163" s="3"/>
      <c r="G163" s="3"/>
      <c r="H163" s="3"/>
      <c r="I163" s="4"/>
      <c r="J163" s="4"/>
      <c r="K163" s="3"/>
    </row>
    <row r="164" spans="5:11">
      <c r="E164" s="3"/>
      <c r="F164" s="3"/>
      <c r="G164" s="3"/>
      <c r="H164" s="3"/>
      <c r="I164" s="4"/>
      <c r="J164" s="4"/>
      <c r="K164" s="3"/>
    </row>
    <row r="165" spans="5:11">
      <c r="E165" s="3"/>
      <c r="F165" s="3"/>
      <c r="G165" s="3"/>
      <c r="H165" s="3"/>
      <c r="I165" s="4"/>
      <c r="J165" s="4"/>
      <c r="K165" s="3"/>
    </row>
    <row r="166" spans="5:11">
      <c r="E166" s="3"/>
      <c r="F166" s="3"/>
      <c r="G166" s="3"/>
      <c r="H166" s="3"/>
      <c r="I166" s="4"/>
      <c r="J166" s="4"/>
      <c r="K166" s="3"/>
    </row>
    <row r="167" spans="5:11">
      <c r="E167" s="3"/>
      <c r="F167" s="3"/>
      <c r="G167" s="3"/>
      <c r="H167" s="3"/>
      <c r="I167" s="4"/>
      <c r="J167" s="4"/>
      <c r="K167" s="3"/>
    </row>
    <row r="168" spans="5:11">
      <c r="K168" s="3"/>
    </row>
    <row r="169" spans="5:11">
      <c r="K169" s="3"/>
    </row>
    <row r="170" spans="5:11">
      <c r="K170" s="3"/>
    </row>
    <row r="171" spans="5:11">
      <c r="K171" s="3"/>
    </row>
  </sheetData>
  <sheetProtection algorithmName="SHA-512" hashValue="UGvm7vFMEbI+v1qZLaUr4aJo9Nk1MGoAgrYGxqai+iCWEYm4fpjGM75F0/AKmi29xGurLFGCJqy6N/XBGa9xfQ==" saltValue="BYYeX3P4t1iQr+IBqNf/3A==" spinCount="100000" sheet="1" selectLockedCells="1"/>
  <sortState xmlns:xlrd2="http://schemas.microsoft.com/office/spreadsheetml/2017/richdata2" ref="E49:I49">
    <sortCondition ref="E49"/>
  </sortState>
  <mergeCells count="14">
    <mergeCell ref="C133:K133"/>
    <mergeCell ref="E2:I2"/>
    <mergeCell ref="E4:I4"/>
    <mergeCell ref="E6:K6"/>
    <mergeCell ref="E7:K7"/>
    <mergeCell ref="E8:K8"/>
    <mergeCell ref="E10:K10"/>
    <mergeCell ref="C14:E14"/>
    <mergeCell ref="C24:E24"/>
    <mergeCell ref="H24:K24"/>
    <mergeCell ref="C32:F32"/>
    <mergeCell ref="H14:K14"/>
    <mergeCell ref="E9:K9"/>
    <mergeCell ref="C40:K40"/>
  </mergeCells>
  <conditionalFormatting sqref="C44 C46:C53 C55:C66 C68:C117">
    <cfRule type="cellIs" dxfId="3" priority="8" operator="notEqual">
      <formula>B44</formula>
    </cfRule>
  </conditionalFormatting>
  <conditionalFormatting sqref="C45">
    <cfRule type="cellIs" dxfId="2" priority="6" operator="notEqual">
      <formula>B45</formula>
    </cfRule>
  </conditionalFormatting>
  <conditionalFormatting sqref="C54">
    <cfRule type="cellIs" dxfId="1" priority="11" operator="notEqual">
      <formula>#REF!</formula>
    </cfRule>
  </conditionalFormatting>
  <conditionalFormatting sqref="C67">
    <cfRule type="cellIs" dxfId="0" priority="1" operator="notEqual">
      <formula>B67</formula>
    </cfRule>
  </conditionalFormatting>
  <hyperlinks>
    <hyperlink ref="C122" r:id="rId1" xr:uid="{16EBC99C-C403-40A0-8B8A-BCFB72B4C282}"/>
  </hyperlinks>
  <pageMargins left="0.23622047244094491" right="0.23622047244094491" top="0.74803149606299213" bottom="0.74803149606299213" header="0.31496062992125984" footer="0.31496062992125984"/>
  <pageSetup paperSize="9" scale="81" fitToHeight="0" orientation="portrait" r:id="rId2"/>
  <headerFooter>
    <oddFooter>Pagina &amp;P van &amp;N</oddFooter>
  </headerFooter>
  <ignoredErrors>
    <ignoredError sqref="C43:C45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12700</xdr:colOff>
                    <xdr:row>25</xdr:row>
                    <xdr:rowOff>50800</xdr:rowOff>
                  </from>
                  <to>
                    <xdr:col>8</xdr:col>
                    <xdr:colOff>241300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27</xdr:row>
                    <xdr:rowOff>0</xdr:rowOff>
                  </from>
                  <to>
                    <xdr:col>8</xdr:col>
                    <xdr:colOff>209550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8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0</xdr:rowOff>
                  </from>
                  <to>
                    <xdr:col>8</xdr:col>
                    <xdr:colOff>241300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8</xdr:col>
                    <xdr:colOff>12700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3</xdr:col>
                    <xdr:colOff>241300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3</xdr:col>
                    <xdr:colOff>228600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0</xdr:rowOff>
                  </from>
                  <to>
                    <xdr:col>3</xdr:col>
                    <xdr:colOff>241300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</xdr:col>
                    <xdr:colOff>12700</xdr:colOff>
                    <xdr:row>32</xdr:row>
                    <xdr:rowOff>190500</xdr:rowOff>
                  </from>
                  <to>
                    <xdr:col>3</xdr:col>
                    <xdr:colOff>228600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3</xdr:col>
                    <xdr:colOff>12700</xdr:colOff>
                    <xdr:row>34</xdr:row>
                    <xdr:rowOff>0</xdr:rowOff>
                  </from>
                  <to>
                    <xdr:col>3</xdr:col>
                    <xdr:colOff>241300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3</xdr:col>
                    <xdr:colOff>12700</xdr:colOff>
                    <xdr:row>35</xdr:row>
                    <xdr:rowOff>31750</xdr:rowOff>
                  </from>
                  <to>
                    <xdr:col>3</xdr:col>
                    <xdr:colOff>228600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12700</xdr:colOff>
                    <xdr:row>36</xdr:row>
                    <xdr:rowOff>0</xdr:rowOff>
                  </from>
                  <to>
                    <xdr:col>3</xdr:col>
                    <xdr:colOff>228600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3</xdr:col>
                    <xdr:colOff>12700</xdr:colOff>
                    <xdr:row>32</xdr:row>
                    <xdr:rowOff>0</xdr:rowOff>
                  </from>
                  <to>
                    <xdr:col>3</xdr:col>
                    <xdr:colOff>260350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12700</xdr:colOff>
                    <xdr:row>36</xdr:row>
                    <xdr:rowOff>190500</xdr:rowOff>
                  </from>
                  <to>
                    <xdr:col>3</xdr:col>
                    <xdr:colOff>241300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15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241300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15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3</xdr:col>
                    <xdr:colOff>241300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59C569-37C6-46AA-8A56-B623B8671644}"/>
</file>

<file path=customXml/itemProps2.xml><?xml version="1.0" encoding="utf-8"?>
<ds:datastoreItem xmlns:ds="http://schemas.openxmlformats.org/officeDocument/2006/customXml" ds:itemID="{63B273C8-4307-4249-B450-F6D19AB906EA}"/>
</file>

<file path=customXml/itemProps3.xml><?xml version="1.0" encoding="utf-8"?>
<ds:datastoreItem xmlns:ds="http://schemas.openxmlformats.org/officeDocument/2006/customXml" ds:itemID="{1B604F7D-EEC0-455E-88E4-C0A10FC22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Uitgeverij VAN 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Kaat De Veirman</cp:lastModifiedBy>
  <cp:revision/>
  <dcterms:created xsi:type="dcterms:W3CDTF">2012-09-21T08:01:31Z</dcterms:created>
  <dcterms:modified xsi:type="dcterms:W3CDTF">2023-01-20T11:39:34Z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  <property fmtid="{D5CDD505-2E9C-101B-9397-08002B2CF9AE}" pid="4" name="CofWorkbookId">
    <vt:lpwstr>c0d91b76-e8cf-4875-bef3-4d396646065b</vt:lpwstr>
  </property>
</Properties>
</file>