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Prijslijsten/Prijslijsten 2023/Def met verwijzing licentieportaal/"/>
    </mc:Choice>
  </mc:AlternateContent>
  <xr:revisionPtr revIDLastSave="58" documentId="8_{3E0639F7-FD54-492C-A868-F491A840032E}" xr6:coauthVersionLast="47" xr6:coauthVersionMax="47" xr10:uidLastSave="{68AC02D6-B3C6-4C6B-A314-5FF0DD6B69F9}"/>
  <workbookProtection workbookPassword="928A" lockStructure="1"/>
  <bookViews>
    <workbookView xWindow="-28920" yWindow="2910" windowWidth="29040" windowHeight="15840" xr2:uid="{00000000-000D-0000-FFFF-FFFF00000000}"/>
  </bookViews>
  <sheets>
    <sheet name="Eventail-junior En ac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K34" i="1"/>
  <c r="B55" i="1"/>
  <c r="C55" i="1" s="1"/>
  <c r="B54" i="1"/>
  <c r="C54" i="1" s="1"/>
  <c r="B64" i="1" l="1"/>
  <c r="B46" i="1"/>
  <c r="C46" i="1" l="1"/>
  <c r="K46" i="1" s="1"/>
  <c r="C64" i="1"/>
  <c r="K64" i="1" s="1"/>
  <c r="B44" i="1"/>
  <c r="B37" i="1" l="1"/>
  <c r="B62" i="1"/>
  <c r="C62" i="1" s="1"/>
  <c r="B60" i="1"/>
  <c r="C60" i="1" s="1"/>
  <c r="B58" i="1"/>
  <c r="C58" i="1" s="1"/>
  <c r="B59" i="1"/>
  <c r="C59" i="1" s="1"/>
  <c r="B61" i="1"/>
  <c r="C61" i="1" s="1"/>
  <c r="B57" i="1"/>
  <c r="C57" i="1" s="1"/>
  <c r="B51" i="1"/>
  <c r="C51" i="1" s="1"/>
  <c r="K51" i="1" s="1"/>
  <c r="B50" i="1"/>
  <c r="K59" i="1" l="1"/>
  <c r="K60" i="1"/>
  <c r="K61" i="1"/>
  <c r="K62" i="1"/>
  <c r="K55" i="1"/>
  <c r="B39" i="1"/>
  <c r="B43" i="1"/>
  <c r="C43" i="1" s="1"/>
  <c r="K43" i="1" s="1"/>
  <c r="B41" i="1"/>
  <c r="C44" i="1"/>
  <c r="K44" i="1" s="1"/>
  <c r="B42" i="1"/>
  <c r="C42" i="1" s="1"/>
  <c r="K42" i="1" s="1"/>
  <c r="B40" i="1" l="1"/>
  <c r="B33" i="1"/>
  <c r="C33" i="1" s="1"/>
  <c r="K33" i="1" s="1"/>
  <c r="K57" i="1" l="1"/>
  <c r="C39" i="1"/>
  <c r="K39" i="1" s="1"/>
  <c r="C40" i="1"/>
  <c r="K40" i="1" s="1"/>
  <c r="C41" i="1"/>
  <c r="K41" i="1" s="1"/>
  <c r="K67" i="1"/>
  <c r="K58" i="1" l="1"/>
  <c r="K54" i="1"/>
  <c r="C50" i="1"/>
  <c r="K50" i="1" s="1"/>
  <c r="C37" i="1"/>
  <c r="K37" i="1" s="1"/>
  <c r="B36" i="1"/>
  <c r="B32" i="1"/>
  <c r="C32" i="1" s="1"/>
  <c r="K32" i="1" s="1"/>
  <c r="C36" i="1" l="1"/>
  <c r="K36" i="1" s="1"/>
  <c r="K66" i="1" l="1"/>
</calcChain>
</file>

<file path=xl/sharedStrings.xml><?xml version="1.0" encoding="utf-8"?>
<sst xmlns="http://schemas.openxmlformats.org/spreadsheetml/2006/main" count="124" uniqueCount="90">
  <si>
    <t>PRIJSLIJST 2023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</si>
  <si>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</si>
  <si>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</si>
  <si>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</si>
  <si>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</si>
  <si>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</si>
  <si>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</si>
  <si>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</si>
  <si>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</si>
  <si>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5:</t>
  </si>
  <si>
    <t xml:space="preserve"> - leerjaar 6:</t>
  </si>
  <si>
    <t>STAP 3: FACULTATIEF: Duid aan wat u NIET wilt bestellen (meer informatie over de materialen: enaction.be)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</si>
  <si>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(=Spel- en differentiatiekoffer en Extra dobbelstenen</t>
    </r>
    <r>
      <rPr>
        <b/>
        <i/>
        <sz val="8"/>
        <rFont val="Calibri"/>
        <family val="2"/>
        <scheme val="minor"/>
      </rPr>
      <t>)</t>
    </r>
  </si>
  <si>
    <r>
      <t xml:space="preserve">Mijn school wenst GEEN gebruik te maken van bordboeken in de volgende leerjaren </t>
    </r>
    <r>
      <rPr>
        <b/>
        <sz val="8"/>
        <rFont val="Calibri"/>
        <family val="2"/>
        <scheme val="minor"/>
      </rPr>
      <t>(=onderdeel van Bingel Plus)</t>
    </r>
    <r>
      <rPr>
        <b/>
        <sz val="12"/>
        <rFont val="Calibri"/>
        <family val="2"/>
        <scheme val="minor"/>
      </rPr>
      <t>:</t>
    </r>
  </si>
  <si>
    <r>
      <t xml:space="preserve">Mijn school wenst GEEN materialen te bestellen die ook in de betalende Bingel-pakketten zitten </t>
    </r>
    <r>
      <rPr>
        <b/>
        <sz val="8"/>
        <rFont val="Calibri"/>
        <family val="2"/>
        <scheme val="minor"/>
      </rPr>
      <t>(=Cd's, Flitskaarten en Wandplaten)</t>
    </r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</si>
  <si>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</si>
  <si>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</si>
  <si>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</si>
  <si>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</si>
  <si>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</si>
  <si>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</si>
  <si>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5</t>
  </si>
  <si>
    <t>Leerlingenmateriaal</t>
  </si>
  <si>
    <t>Éventail-junior En action 5 Leerlingenboek</t>
  </si>
  <si>
    <t>978-90-306-5490-2</t>
  </si>
  <si>
    <t>Éventail-junior En action 5 Werkschrift</t>
  </si>
  <si>
    <t>978-90-306-5491-9</t>
  </si>
  <si>
    <t>∞</t>
  </si>
  <si>
    <t>Éventail-junior En action 5 Groeiboek</t>
  </si>
  <si>
    <t>978-90-306-6320-1</t>
  </si>
  <si>
    <t>Leerkrachtenmateriaal</t>
  </si>
  <si>
    <t>Éventail-junior En action 5 Handleiding met toetsen</t>
  </si>
  <si>
    <t>978-90-306-5489-6</t>
  </si>
  <si>
    <t>B</t>
  </si>
  <si>
    <t>Éventail-junior En action 5 Correctiesleutel Werkschrift</t>
  </si>
  <si>
    <t>978-90-306-5549-7</t>
  </si>
  <si>
    <t>Klasmateriaal</t>
  </si>
  <si>
    <t>Éventail-junior En action 5 Audio-cd’s met chansons</t>
  </si>
  <si>
    <t>978-90-306-5551-0</t>
  </si>
  <si>
    <t>Éventail-junior En action5  Audio-cd’s met luisteractiviteiten</t>
  </si>
  <si>
    <t>978-90-306-5553-4</t>
  </si>
  <si>
    <t>Éventail-junior En action 5 Flitskaarten</t>
  </si>
  <si>
    <t>978-90-306-5550-3</t>
  </si>
  <si>
    <t>Éventail-junior En action 5 Spel- en differentiatiekoffer</t>
  </si>
  <si>
    <t>978-90-306-5552-7</t>
  </si>
  <si>
    <t>±</t>
  </si>
  <si>
    <t>Éventail-junior En action 5 Wandplaten</t>
  </si>
  <si>
    <t>978-90-306-5772-9</t>
  </si>
  <si>
    <t>Éventail-junior En action Extra dobbelstenen</t>
  </si>
  <si>
    <t>978-11-100-0641-0</t>
  </si>
  <si>
    <t>Digitale ondersteuning (zie onderaan)</t>
  </si>
  <si>
    <t>Éventail-junior En action 5 Bingel Plus</t>
  </si>
  <si>
    <t>978-90-306-7610-2</t>
  </si>
  <si>
    <t>LEERJAAR 6</t>
  </si>
  <si>
    <t>Éventail-junior En action 6 Leerlingenboek</t>
  </si>
  <si>
    <t>978-90-306-6220-4</t>
  </si>
  <si>
    <t>Éventail-junior En action 6 Werkschrift</t>
  </si>
  <si>
    <t>978-90-306-6222-8</t>
  </si>
  <si>
    <t>Éventail-junior En action 6 Groeiboek</t>
  </si>
  <si>
    <t>978-90-306-6321-8</t>
  </si>
  <si>
    <t>Éventail-junior En action 6 Handleiding met toetsen</t>
  </si>
  <si>
    <t>978-90-306-6224-2</t>
  </si>
  <si>
    <t>Éventail-junior En action 6 Correctiesleutel Werkschrift</t>
  </si>
  <si>
    <t>978-90-306-6221-1</t>
  </si>
  <si>
    <t>Éventail-junior En action 6 Audio-cd’s met chansons</t>
  </si>
  <si>
    <t>978-90-306-6218-1</t>
  </si>
  <si>
    <t>Éventail-junior En action6  Audio-cd’s met luisteractiviteiten</t>
  </si>
  <si>
    <t>978-90-306-6217-4</t>
  </si>
  <si>
    <t>Éventail-junior En action 6 Flitskaarten</t>
  </si>
  <si>
    <t>978-90-306-6219-8</t>
  </si>
  <si>
    <t>Éventail-junior En action 6 Spel- en differentiatiekoffer</t>
  </si>
  <si>
    <t>978-90-306-5798-9</t>
  </si>
  <si>
    <t>Éventail-junior En action 6 Wandplaten</t>
  </si>
  <si>
    <t>978-90-306-6223-5</t>
  </si>
  <si>
    <t>Éventail-junior En action 6 Bingel Plus</t>
  </si>
  <si>
    <t>978-90-306-7611-9</t>
  </si>
  <si>
    <t>TOTALE PRIJS</t>
  </si>
  <si>
    <t xml:space="preserve">   -&gt; JAARLIJKSE PRIJS (obv prijzen 2023)</t>
  </si>
  <si>
    <t>Digitale ondersteuning bij Eventail-junior En action</t>
  </si>
  <si>
    <t>Informatie over de Bingel-licenties vind je op:</t>
  </si>
  <si>
    <t>jaarlijks opnieuw bestellen</t>
  </si>
  <si>
    <t>mag je bestellen maar zit ook in bingel Max/Plus (zie digitale ondersteuning)</t>
  </si>
  <si>
    <t>facultatief</t>
  </si>
  <si>
    <t xml:space="preserve">   Prijzen zijn geldig tot 31 december 2023 en zijn inclusief BTW en exclusief administratie- en portkosten.</t>
  </si>
  <si>
    <t xml:space="preserve">   De materialen worden gefactureerd aan de catalogusprijs geldig op facturatiedatum.</t>
  </si>
  <si>
    <t>Uitgeverij VAN IN - Nijverheidsstraat 92/5 - 2160 Wommelgem</t>
  </si>
  <si>
    <t>www.vanin.be/bingel/licenties/</t>
  </si>
  <si>
    <t>STAP 1: : Vul de gegevens van uw school in. Dit is een prijslijst en geen bestelformulier. Bestel via de webshop + de licenties via Bingel.</t>
  </si>
  <si>
    <t>STAP 5: bestellen doe je via de webshop www.school.vanin.be, de licenties beheer je in Bingel (dit is een prijslijst en geen bestelformulier).</t>
  </si>
  <si>
    <t xml:space="preserve">De Bingellicenties kan je zelf beheren via het licentiebeheer in Bingel, je bestelt ze niet via de webshop.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</si>
</sst>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B400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0" fillId="0" borderId="0" applyNumberFormat="0" applyFill="0" applyBorder="0" applyAlignment="0" applyProtection="0"/>
  </cellStyleXfs>
  <cellXfs count="80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4" fontId="5" fillId="3" borderId="2" xfId="0" applyNumberFormat="1" applyFont="1" applyFill="1" applyBorder="1"/>
    <xf numFmtId="0" fontId="8" fillId="0" borderId="0" xfId="0" applyFont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3" fillId="0" borderId="4" xfId="2" applyNumberFormat="1" applyFont="1" applyFill="1" applyBorder="1" applyProtection="1">
      <alignment horizontal="left" vertical="center" indent="1"/>
      <protection locked="0"/>
    </xf>
    <xf numFmtId="1" fontId="3" fillId="3" borderId="0" xfId="2" applyNumberFormat="1" applyFont="1" applyFill="1" applyBorder="1" applyAlignment="1" applyProtection="1">
      <alignment horizontal="right" vertical="center" indent="1"/>
      <protection locked="0"/>
    </xf>
    <xf numFmtId="1" fontId="8" fillId="4" borderId="0" xfId="0" applyNumberFormat="1" applyFont="1" applyFill="1" applyAlignment="1" applyProtection="1">
      <alignment horizontal="left"/>
      <protection locked="0"/>
    </xf>
    <xf numFmtId="1" fontId="8" fillId="4" borderId="0" xfId="0" applyNumberFormat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3" fillId="10" borderId="0" xfId="0" applyFont="1" applyFill="1"/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0" fontId="3" fillId="0" borderId="4" xfId="0" applyFont="1" applyBorder="1"/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0" fillId="7" borderId="2" xfId="0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2" fontId="3" fillId="3" borderId="5" xfId="0" applyNumberFormat="1" applyFont="1" applyFill="1" applyBorder="1"/>
    <xf numFmtId="2" fontId="4" fillId="0" borderId="7" xfId="0" applyNumberFormat="1" applyFont="1" applyBorder="1"/>
    <xf numFmtId="0" fontId="12" fillId="11" borderId="0" xfId="0" applyFont="1" applyFill="1"/>
    <xf numFmtId="0" fontId="20" fillId="0" borderId="0" xfId="4" applyFill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0" fontId="21" fillId="0" borderId="0" xfId="0" applyFont="1"/>
  </cellXfs>
  <cellStyles count="5">
    <cellStyle name="Hyperlink" xfId="4" builtinId="8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  <cellStyle name="Standaard" xfId="0" builtinId="0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0000"/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2" lockText="1" noThreeD="1"/>
</file>

<file path=xl/ctrlProps/ctrlProp2.xml><?xml version="1.0" encoding="utf-8"?>
<formControlPr xmlns="http://schemas.microsoft.com/office/spreadsheetml/2009/9/main" objectType="CheckBox" fmlaLink="$L$21" lockText="1" noThreeD="1"/>
</file>

<file path=xl/ctrlProps/ctrlProp3.xml><?xml version="1.0" encoding="utf-8"?>
<formControlPr xmlns="http://schemas.microsoft.com/office/spreadsheetml/2009/9/main" objectType="CheckBox" fmlaLink="$F$26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1" lockText="1" noThreeD="1"/>
</file>

<file path=xl/ctrlProps/ctrlProp6.xml><?xml version="1.0" encoding="utf-8"?>
<formControlPr xmlns="http://schemas.microsoft.com/office/spreadsheetml/2009/9/main" objectType="CheckBox" fmlaLink="$F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21</xdr:row>
          <xdr:rowOff>50800</xdr:rowOff>
        </xdr:from>
        <xdr:to>
          <xdr:col>8</xdr:col>
          <xdr:colOff>234950</xdr:colOff>
          <xdr:row>21</xdr:row>
          <xdr:rowOff>179042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19</xdr:row>
          <xdr:rowOff>596900</xdr:rowOff>
        </xdr:from>
        <xdr:to>
          <xdr:col>8</xdr:col>
          <xdr:colOff>234950</xdr:colOff>
          <xdr:row>21</xdr:row>
          <xdr:rowOff>63500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228600</xdr:colOff>
          <xdr:row>26</xdr:row>
          <xdr:rowOff>25400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24</xdr:row>
          <xdr:rowOff>0</xdr:rowOff>
        </xdr:from>
        <xdr:to>
          <xdr:col>3</xdr:col>
          <xdr:colOff>254000</xdr:colOff>
          <xdr:row>25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565150</xdr:rowOff>
        </xdr:from>
        <xdr:to>
          <xdr:col>3</xdr:col>
          <xdr:colOff>228600</xdr:colOff>
          <xdr:row>21</xdr:row>
          <xdr:rowOff>25400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228600</xdr:colOff>
          <xdr:row>22</xdr:row>
          <xdr:rowOff>38100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1956348</xdr:colOff>
      <xdr:row>1</xdr:row>
      <xdr:rowOff>0</xdr:rowOff>
    </xdr:from>
    <xdr:to>
      <xdr:col>7</xdr:col>
      <xdr:colOff>354630</xdr:colOff>
      <xdr:row>3</xdr:row>
      <xdr:rowOff>276500</xdr:rowOff>
    </xdr:to>
    <xdr:pic>
      <xdr:nvPicPr>
        <xdr:cNvPr id="12" name="Afbeelding 11" descr="Afbeeldingsresultaat voor eventail junior en actio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79"/>
        <a:stretch/>
      </xdr:blipFill>
      <xdr:spPr bwMode="auto">
        <a:xfrm>
          <a:off x="3420713" y="185530"/>
          <a:ext cx="2290970" cy="896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customProperty" Target="../customProperty1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O122"/>
  <sheetViews>
    <sheetView showGridLines="0" showZeros="0" tabSelected="1" topLeftCell="C6" zoomScale="115" zoomScaleNormal="115" workbookViewId="0">
      <selection activeCell="E6" sqref="E6:K6"/>
    </sheetView>
  </sheetViews>
  <sheetFormatPr defaultColWidth="9.26953125" defaultRowHeight="14.5" x14ac:dyDescent="0.35"/>
  <cols>
    <col min="1" max="1" width="1.7265625" hidden="1" customWidth="1"/>
    <col min="2" max="2" width="2.7265625" hidden="1" customWidth="1"/>
    <col min="3" max="3" width="14.7265625" customWidth="1"/>
    <col min="4" max="4" width="5" customWidth="1"/>
    <col min="5" max="5" width="38.26953125" customWidth="1"/>
    <col min="6" max="6" width="9.453125" hidden="1" customWidth="1"/>
    <col min="7" max="7" width="18.26953125" customWidth="1"/>
    <col min="8" max="8" width="15.453125" customWidth="1"/>
    <col min="9" max="9" width="7" style="1" customWidth="1"/>
    <col min="10" max="10" width="9" style="1" customWidth="1"/>
    <col min="11" max="11" width="15.453125" customWidth="1"/>
    <col min="12" max="12" width="9.453125" hidden="1" customWidth="1"/>
    <col min="13" max="13" width="8.7265625" customWidth="1"/>
  </cols>
  <sheetData>
    <row r="1" spans="1:15" x14ac:dyDescent="0.35">
      <c r="G1" s="65" t="s">
        <v>0</v>
      </c>
    </row>
    <row r="2" spans="1:15" ht="24.75" customHeight="1" x14ac:dyDescent="0.6">
      <c r="E2" s="76"/>
      <c r="F2" s="76"/>
      <c r="G2" s="76"/>
      <c r="H2" s="76"/>
      <c r="I2" s="76"/>
      <c r="J2" s="6"/>
    </row>
    <row r="3" spans="1:15" ht="24.75" customHeight="1" x14ac:dyDescent="0.6">
      <c r="E3" s="6"/>
      <c r="F3" s="6"/>
      <c r="G3" s="6"/>
      <c r="H3" s="6"/>
      <c r="I3" s="6"/>
      <c r="J3" s="6"/>
    </row>
    <row r="4" spans="1:15" ht="24.75" customHeight="1" x14ac:dyDescent="0.6">
      <c r="E4" s="76"/>
      <c r="F4" s="76"/>
      <c r="G4" s="76"/>
      <c r="H4" s="76"/>
      <c r="I4" s="76"/>
      <c r="J4" s="6"/>
    </row>
    <row r="5" spans="1:15" s="13" customFormat="1" ht="18" customHeight="1" x14ac:dyDescent="0.6">
      <c r="A5" s="53"/>
      <c r="B5" s="53"/>
      <c r="C5" s="54" t="s">
        <v>87</v>
      </c>
      <c r="D5" s="54"/>
      <c r="E5" s="55"/>
      <c r="F5" s="55"/>
      <c r="G5" s="55"/>
      <c r="H5" s="55"/>
      <c r="I5" s="55"/>
      <c r="J5" s="55"/>
      <c r="K5" s="53"/>
      <c r="O5"/>
    </row>
    <row r="6" spans="1:15" ht="27" customHeight="1" x14ac:dyDescent="0.35">
      <c r="C6" s="5" t="s">
        <v>1</v>
      </c>
      <c r="D6" s="5"/>
      <c r="E6" s="77"/>
      <c r="F6" s="77"/>
      <c r="G6" s="77"/>
      <c r="H6" s="77"/>
      <c r="I6" s="77"/>
      <c r="J6" s="77"/>
      <c r="K6" s="77"/>
    </row>
    <row r="7" spans="1:15" ht="27" customHeight="1" x14ac:dyDescent="0.35">
      <c r="C7" s="5" t="s">
        <v>2</v>
      </c>
      <c r="D7" s="5"/>
      <c r="E7" s="77"/>
      <c r="F7" s="77"/>
      <c r="G7" s="77"/>
      <c r="H7" s="77"/>
      <c r="I7" s="77"/>
      <c r="J7" s="77"/>
      <c r="K7" s="77"/>
    </row>
    <row r="8" spans="1:15" ht="27" customHeight="1" x14ac:dyDescent="0.35">
      <c r="C8" s="10" t="s">
        <v>3</v>
      </c>
      <c r="D8" s="10"/>
      <c r="E8" s="77"/>
      <c r="F8" s="77"/>
      <c r="G8" s="77"/>
      <c r="H8" s="77"/>
      <c r="I8" s="77"/>
      <c r="J8" s="77"/>
      <c r="K8" s="77"/>
    </row>
    <row r="9" spans="1:15" ht="27" customHeight="1" x14ac:dyDescent="0.35">
      <c r="C9" s="5" t="s">
        <v>4</v>
      </c>
      <c r="D9" s="10"/>
      <c r="E9" s="77"/>
      <c r="F9" s="77"/>
      <c r="G9" s="77"/>
      <c r="H9" s="77"/>
      <c r="I9" s="77"/>
      <c r="J9" s="77"/>
      <c r="K9" s="77"/>
    </row>
    <row r="10" spans="1:15" ht="26.25" customHeight="1" x14ac:dyDescent="0.35">
      <c r="C10" s="5" t="s">
        <v>5</v>
      </c>
      <c r="D10" s="5"/>
      <c r="E10" s="77"/>
      <c r="F10" s="77"/>
      <c r="G10" s="77"/>
      <c r="H10" s="77"/>
      <c r="I10" s="77"/>
      <c r="J10" s="77"/>
      <c r="K10" s="77"/>
    </row>
    <row r="11" spans="1:15" ht="14.25" customHeight="1" x14ac:dyDescent="0.6">
      <c r="C11" s="5"/>
      <c r="D11" s="5"/>
      <c r="H11" s="6"/>
      <c r="I11" s="6"/>
      <c r="J11" s="6"/>
    </row>
    <row r="12" spans="1:15" s="13" customFormat="1" ht="18" customHeight="1" x14ac:dyDescent="0.6">
      <c r="A12" s="53"/>
      <c r="B12" s="53"/>
      <c r="C12" s="54" t="s">
        <v>6</v>
      </c>
      <c r="D12" s="54"/>
      <c r="E12" s="55"/>
      <c r="F12" s="55"/>
      <c r="G12" s="55"/>
      <c r="H12" s="55"/>
      <c r="I12" s="55"/>
      <c r="J12" s="55"/>
      <c r="K12" s="53"/>
    </row>
    <row r="13" spans="1:15" ht="14.25" customHeight="1" x14ac:dyDescent="0.6">
      <c r="C13" s="9"/>
      <c r="D13" s="9"/>
      <c r="H13" s="6"/>
      <c r="I13" s="6"/>
      <c r="J13" s="6"/>
    </row>
    <row r="14" spans="1:15" ht="48" customHeight="1" x14ac:dyDescent="0.35">
      <c r="C14" s="78" t="s">
        <v>7</v>
      </c>
      <c r="D14" s="78"/>
      <c r="E14" s="78"/>
      <c r="F14" s="11"/>
      <c r="H14" s="78" t="s">
        <v>8</v>
      </c>
      <c r="I14" s="78"/>
      <c r="J14" s="78"/>
      <c r="K14" s="78"/>
    </row>
    <row r="15" spans="1:15" ht="14.25" customHeight="1" x14ac:dyDescent="0.35">
      <c r="C15" s="15" t="s">
        <v>9</v>
      </c>
      <c r="D15" s="50"/>
      <c r="E15" s="16"/>
      <c r="F15" s="8"/>
      <c r="H15" s="15" t="s">
        <v>9</v>
      </c>
      <c r="I15" s="49"/>
      <c r="J15" s="17"/>
      <c r="K15" s="16"/>
    </row>
    <row r="16" spans="1:15" ht="14.25" customHeight="1" x14ac:dyDescent="0.35">
      <c r="C16" s="15" t="s">
        <v>10</v>
      </c>
      <c r="D16" s="50"/>
      <c r="E16" s="16"/>
      <c r="F16" s="8"/>
      <c r="H16" s="15" t="s">
        <v>10</v>
      </c>
      <c r="I16" s="49"/>
      <c r="J16" s="17"/>
      <c r="K16" s="16"/>
    </row>
    <row r="17" spans="1:13" ht="14.25" customHeight="1" x14ac:dyDescent="0.6">
      <c r="C17" s="5"/>
      <c r="D17" s="5"/>
      <c r="H17" s="7"/>
      <c r="I17" s="6"/>
      <c r="J17" s="6"/>
    </row>
    <row r="18" spans="1:13" s="13" customFormat="1" ht="18" customHeight="1" x14ac:dyDescent="0.6">
      <c r="A18" s="53"/>
      <c r="B18" s="53"/>
      <c r="C18" s="54" t="s">
        <v>11</v>
      </c>
      <c r="D18" s="54"/>
      <c r="E18" s="55"/>
      <c r="F18" s="55"/>
      <c r="G18" s="55"/>
      <c r="H18" s="55"/>
      <c r="I18" s="55"/>
      <c r="J18" s="55"/>
      <c r="K18" s="53"/>
    </row>
    <row r="19" spans="1:13" ht="14.25" customHeight="1" x14ac:dyDescent="0.6">
      <c r="C19" s="5"/>
      <c r="D19" s="5"/>
      <c r="H19" s="7"/>
      <c r="I19" s="6"/>
      <c r="J19" s="6"/>
    </row>
    <row r="20" spans="1:13" ht="46.5" customHeight="1" x14ac:dyDescent="0.35">
      <c r="C20" s="78" t="s">
        <v>12</v>
      </c>
      <c r="D20" s="78"/>
      <c r="E20" s="78"/>
      <c r="F20" s="11"/>
      <c r="H20" s="78" t="s">
        <v>13</v>
      </c>
      <c r="I20" s="78"/>
      <c r="J20" s="78"/>
      <c r="K20" s="78"/>
      <c r="M20" s="2"/>
    </row>
    <row r="21" spans="1:13" ht="14.25" customHeight="1" x14ac:dyDescent="0.35">
      <c r="C21" s="15" t="s">
        <v>9</v>
      </c>
      <c r="D21" s="16"/>
      <c r="E21" s="16"/>
      <c r="F21" s="51" t="b">
        <v>0</v>
      </c>
      <c r="H21" s="15" t="s">
        <v>9</v>
      </c>
      <c r="I21" s="16"/>
      <c r="J21" s="16"/>
      <c r="K21" s="16"/>
      <c r="L21" s="2" t="b">
        <v>0</v>
      </c>
      <c r="M21" s="2"/>
    </row>
    <row r="22" spans="1:13" ht="14.25" customHeight="1" x14ac:dyDescent="0.35">
      <c r="C22" s="15" t="s">
        <v>10</v>
      </c>
      <c r="D22" s="16"/>
      <c r="E22" s="16"/>
      <c r="F22" s="51" t="b">
        <v>0</v>
      </c>
      <c r="H22" s="15" t="s">
        <v>10</v>
      </c>
      <c r="I22" s="16"/>
      <c r="J22" s="16"/>
      <c r="K22" s="16"/>
      <c r="L22" s="2" t="b">
        <v>0</v>
      </c>
      <c r="M22" s="2"/>
    </row>
    <row r="23" spans="1:13" ht="14.25" customHeight="1" x14ac:dyDescent="0.6">
      <c r="H23" s="7"/>
      <c r="I23" s="6"/>
      <c r="J23" s="6"/>
    </row>
    <row r="24" spans="1:13" ht="34.5" customHeight="1" x14ac:dyDescent="0.6">
      <c r="C24" s="78" t="s">
        <v>14</v>
      </c>
      <c r="D24" s="78"/>
      <c r="E24" s="78"/>
      <c r="F24" s="78"/>
      <c r="G24" s="6"/>
      <c r="I24"/>
      <c r="J24"/>
      <c r="M24" s="12"/>
    </row>
    <row r="25" spans="1:13" ht="15" customHeight="1" x14ac:dyDescent="0.6">
      <c r="C25" s="15" t="s">
        <v>9</v>
      </c>
      <c r="D25" s="16"/>
      <c r="E25" s="16"/>
      <c r="F25" s="48" t="b">
        <v>0</v>
      </c>
      <c r="I25"/>
      <c r="J25"/>
      <c r="M25" s="6"/>
    </row>
    <row r="26" spans="1:13" ht="15" customHeight="1" x14ac:dyDescent="0.6">
      <c r="C26" s="15" t="s">
        <v>10</v>
      </c>
      <c r="D26" s="16"/>
      <c r="E26" s="16"/>
      <c r="F26" s="48" t="b">
        <v>0</v>
      </c>
      <c r="I26"/>
      <c r="J26"/>
      <c r="M26" s="6"/>
    </row>
    <row r="27" spans="1:13" ht="14.25" customHeight="1" x14ac:dyDescent="0.35">
      <c r="I27"/>
      <c r="J27"/>
      <c r="M27" s="2"/>
    </row>
    <row r="28" spans="1:13" s="13" customFormat="1" ht="18" customHeight="1" x14ac:dyDescent="0.6">
      <c r="A28" s="53"/>
      <c r="B28" s="53"/>
      <c r="C28" s="54" t="s">
        <v>15</v>
      </c>
      <c r="D28" s="54"/>
      <c r="E28" s="55"/>
      <c r="F28" s="55"/>
      <c r="G28" s="55"/>
      <c r="H28" s="55"/>
      <c r="I28" s="55"/>
      <c r="J28" s="55"/>
      <c r="K28" s="53"/>
      <c r="L28" s="13">
        <v>0.9</v>
      </c>
    </row>
    <row r="29" spans="1:13" s="3" customFormat="1" ht="25.5" customHeight="1" x14ac:dyDescent="0.3">
      <c r="C29" s="57" t="s">
        <v>16</v>
      </c>
      <c r="D29" s="58" t="s">
        <v>17</v>
      </c>
      <c r="E29" s="23"/>
      <c r="F29" s="59"/>
      <c r="G29" s="60"/>
      <c r="H29" s="61" t="s">
        <v>18</v>
      </c>
      <c r="I29" s="62"/>
      <c r="J29" s="63" t="s">
        <v>19</v>
      </c>
      <c r="K29" s="64" t="s">
        <v>20</v>
      </c>
    </row>
    <row r="30" spans="1:13" s="3" customFormat="1" ht="13.5" customHeight="1" x14ac:dyDescent="0.3">
      <c r="B30" s="18"/>
      <c r="C30" s="18"/>
      <c r="D30" s="25" t="s">
        <v>21</v>
      </c>
      <c r="E30" s="25"/>
      <c r="F30" s="26"/>
      <c r="G30" s="26"/>
      <c r="H30" s="26"/>
      <c r="I30" s="27"/>
      <c r="J30" s="27"/>
      <c r="K30" s="28"/>
    </row>
    <row r="31" spans="1:13" s="3" customFormat="1" ht="13.5" customHeight="1" x14ac:dyDescent="0.3">
      <c r="B31" s="18"/>
      <c r="C31" s="18"/>
      <c r="D31" s="31" t="s">
        <v>22</v>
      </c>
      <c r="E31" s="31"/>
      <c r="F31" s="33"/>
      <c r="G31" s="24"/>
      <c r="H31" s="20"/>
      <c r="I31" s="21"/>
      <c r="J31" s="21"/>
      <c r="K31" s="20"/>
    </row>
    <row r="32" spans="1:13" s="3" customFormat="1" ht="13.5" customHeight="1" x14ac:dyDescent="0.35">
      <c r="B32" s="44">
        <f>$D$15</f>
        <v>0</v>
      </c>
      <c r="C32" s="52">
        <f t="shared" ref="C32:C33" si="0">B32</f>
        <v>0</v>
      </c>
      <c r="D32" s="18" t="s">
        <v>23</v>
      </c>
      <c r="E32" s="22"/>
      <c r="F32" s="23"/>
      <c r="G32" s="24"/>
      <c r="H32" s="34" t="s">
        <v>24</v>
      </c>
      <c r="I32" s="70"/>
      <c r="J32" s="19">
        <v>35.1</v>
      </c>
      <c r="K32" s="19">
        <f>J32*C32</f>
        <v>0</v>
      </c>
      <c r="M32" s="14"/>
    </row>
    <row r="33" spans="2:13" s="3" customFormat="1" ht="13.5" customHeight="1" x14ac:dyDescent="0.35">
      <c r="B33" s="44">
        <f>$D$15</f>
        <v>0</v>
      </c>
      <c r="C33" s="52">
        <f t="shared" si="0"/>
        <v>0</v>
      </c>
      <c r="D33" s="18" t="s">
        <v>25</v>
      </c>
      <c r="E33" s="22"/>
      <c r="F33" s="23"/>
      <c r="G33" s="24"/>
      <c r="H33" s="34" t="s">
        <v>26</v>
      </c>
      <c r="I33" s="66" t="s">
        <v>27</v>
      </c>
      <c r="J33" s="19">
        <v>12.75</v>
      </c>
      <c r="K33" s="19">
        <f>J33*C33</f>
        <v>0</v>
      </c>
      <c r="M33" s="14"/>
    </row>
    <row r="34" spans="2:13" s="3" customFormat="1" ht="13.5" customHeight="1" x14ac:dyDescent="0.35">
      <c r="B34" s="44"/>
      <c r="C34" s="52"/>
      <c r="D34" s="18" t="s">
        <v>28</v>
      </c>
      <c r="E34" s="22"/>
      <c r="F34" s="23"/>
      <c r="G34" s="24"/>
      <c r="H34" s="34" t="s">
        <v>29</v>
      </c>
      <c r="I34" s="66" t="s">
        <v>27</v>
      </c>
      <c r="J34" s="19">
        <v>11.5</v>
      </c>
      <c r="K34" s="19">
        <f>J34*C34</f>
        <v>0</v>
      </c>
      <c r="M34" s="14"/>
    </row>
    <row r="35" spans="2:13" s="3" customFormat="1" ht="13.5" customHeight="1" x14ac:dyDescent="0.3">
      <c r="B35" s="18"/>
      <c r="C35" s="34"/>
      <c r="D35" s="31" t="s">
        <v>30</v>
      </c>
      <c r="E35" s="31"/>
      <c r="F35" s="23"/>
      <c r="G35" s="24"/>
      <c r="H35" s="34"/>
      <c r="I35" s="19"/>
      <c r="J35" s="19"/>
      <c r="K35" s="19"/>
      <c r="M35" s="14"/>
    </row>
    <row r="36" spans="2:13" s="3" customFormat="1" ht="13.5" customHeight="1" x14ac:dyDescent="0.3">
      <c r="B36" s="44">
        <f>$I$15</f>
        <v>0</v>
      </c>
      <c r="C36" s="52">
        <f t="shared" ref="C36:C64" si="1">B36</f>
        <v>0</v>
      </c>
      <c r="D36" s="18" t="s">
        <v>31</v>
      </c>
      <c r="E36" s="22"/>
      <c r="F36" s="23"/>
      <c r="G36" s="24"/>
      <c r="H36" s="34" t="s">
        <v>32</v>
      </c>
      <c r="I36" s="67" t="s">
        <v>33</v>
      </c>
      <c r="J36" s="19">
        <v>164.5</v>
      </c>
      <c r="K36" s="19">
        <f>J36*C36</f>
        <v>0</v>
      </c>
      <c r="M36" s="14"/>
    </row>
    <row r="37" spans="2:13" s="3" customFormat="1" ht="13.5" customHeight="1" x14ac:dyDescent="0.3">
      <c r="B37" s="44">
        <f>$I$15</f>
        <v>0</v>
      </c>
      <c r="C37" s="52">
        <f t="shared" si="1"/>
        <v>0</v>
      </c>
      <c r="D37" s="18" t="s">
        <v>34</v>
      </c>
      <c r="E37" s="22"/>
      <c r="F37" s="23"/>
      <c r="G37" s="24"/>
      <c r="H37" s="34" t="s">
        <v>35</v>
      </c>
      <c r="I37" s="21"/>
      <c r="J37" s="19">
        <v>23</v>
      </c>
      <c r="K37" s="19">
        <f>J37*C37</f>
        <v>0</v>
      </c>
      <c r="M37" s="14"/>
    </row>
    <row r="38" spans="2:13" s="3" customFormat="1" ht="13.5" customHeight="1" x14ac:dyDescent="0.3">
      <c r="B38" s="18"/>
      <c r="C38" s="34"/>
      <c r="D38" s="31" t="s">
        <v>36</v>
      </c>
      <c r="E38" s="31"/>
      <c r="F38" s="23"/>
      <c r="G38" s="24"/>
      <c r="H38" s="34"/>
      <c r="I38" s="19"/>
      <c r="J38" s="19"/>
      <c r="K38" s="19"/>
      <c r="M38" s="14"/>
    </row>
    <row r="39" spans="2:13" s="3" customFormat="1" ht="13.5" customHeight="1" x14ac:dyDescent="0.3">
      <c r="B39" s="44">
        <f>IF($F$25=TRUE, 0,$I$15)</f>
        <v>0</v>
      </c>
      <c r="C39" s="52">
        <f t="shared" si="1"/>
        <v>0</v>
      </c>
      <c r="D39" s="18" t="s">
        <v>37</v>
      </c>
      <c r="E39" s="31"/>
      <c r="F39" s="23"/>
      <c r="G39" s="24"/>
      <c r="H39" s="34" t="s">
        <v>38</v>
      </c>
      <c r="I39" s="67" t="s">
        <v>33</v>
      </c>
      <c r="J39" s="19">
        <v>41.85</v>
      </c>
      <c r="K39" s="19">
        <f>J39*C39</f>
        <v>0</v>
      </c>
      <c r="M39" s="14"/>
    </row>
    <row r="40" spans="2:13" s="3" customFormat="1" ht="13.5" customHeight="1" x14ac:dyDescent="0.3">
      <c r="B40" s="44">
        <f>IF($F$25=TRUE, 0,$I$15)</f>
        <v>0</v>
      </c>
      <c r="C40" s="52">
        <f t="shared" si="1"/>
        <v>0</v>
      </c>
      <c r="D40" s="18" t="s">
        <v>39</v>
      </c>
      <c r="E40" s="31"/>
      <c r="F40" s="23"/>
      <c r="G40" s="24"/>
      <c r="H40" s="34" t="s">
        <v>40</v>
      </c>
      <c r="I40" s="67" t="s">
        <v>33</v>
      </c>
      <c r="J40" s="19">
        <v>70</v>
      </c>
      <c r="K40" s="19">
        <f t="shared" ref="K40:K46" si="2">J40*C40</f>
        <v>0</v>
      </c>
      <c r="M40" s="14"/>
    </row>
    <row r="41" spans="2:13" s="3" customFormat="1" ht="13.5" customHeight="1" x14ac:dyDescent="0.3">
      <c r="B41" s="44">
        <f>IF($F$25=TRUE, 0,$I$15)</f>
        <v>0</v>
      </c>
      <c r="C41" s="52">
        <f t="shared" si="1"/>
        <v>0</v>
      </c>
      <c r="D41" s="18" t="s">
        <v>41</v>
      </c>
      <c r="E41" s="22"/>
      <c r="F41" s="23"/>
      <c r="G41" s="24"/>
      <c r="H41" s="34" t="s">
        <v>42</v>
      </c>
      <c r="I41" s="67" t="s">
        <v>33</v>
      </c>
      <c r="J41" s="19">
        <v>220.5</v>
      </c>
      <c r="K41" s="19">
        <f t="shared" si="2"/>
        <v>0</v>
      </c>
      <c r="M41" s="14"/>
    </row>
    <row r="42" spans="2:13" s="3" customFormat="1" ht="13.5" customHeight="1" x14ac:dyDescent="0.35">
      <c r="B42" s="44">
        <f>IF($F$21=TRUE, 0,$I$15)</f>
        <v>0</v>
      </c>
      <c r="C42" s="52">
        <f t="shared" ref="C42:C46" si="3">B42</f>
        <v>0</v>
      </c>
      <c r="D42" s="18" t="s">
        <v>43</v>
      </c>
      <c r="E42" s="31"/>
      <c r="F42" s="23"/>
      <c r="G42" s="24"/>
      <c r="H42" s="34" t="s">
        <v>44</v>
      </c>
      <c r="I42" s="68" t="s">
        <v>45</v>
      </c>
      <c r="J42" s="19">
        <v>133</v>
      </c>
      <c r="K42" s="19">
        <f t="shared" si="2"/>
        <v>0</v>
      </c>
      <c r="M42" s="14"/>
    </row>
    <row r="43" spans="2:13" s="3" customFormat="1" ht="13.5" customHeight="1" x14ac:dyDescent="0.3">
      <c r="B43" s="44">
        <f>IF($F$25=TRUE, 0,$I$15)</f>
        <v>0</v>
      </c>
      <c r="C43" s="52">
        <f t="shared" si="3"/>
        <v>0</v>
      </c>
      <c r="D43" s="18" t="s">
        <v>46</v>
      </c>
      <c r="E43" s="31"/>
      <c r="F43" s="23"/>
      <c r="G43" s="24"/>
      <c r="H43" s="34" t="s">
        <v>47</v>
      </c>
      <c r="I43" s="67" t="s">
        <v>33</v>
      </c>
      <c r="J43" s="19">
        <v>110</v>
      </c>
      <c r="K43" s="19">
        <f t="shared" si="2"/>
        <v>0</v>
      </c>
      <c r="M43" s="14"/>
    </row>
    <row r="44" spans="2:13" s="3" customFormat="1" ht="13.5" customHeight="1" x14ac:dyDescent="0.35">
      <c r="B44" s="44">
        <f>IF($F$21=TRUE, 0,$I$15)</f>
        <v>0</v>
      </c>
      <c r="C44" s="52">
        <f t="shared" si="3"/>
        <v>0</v>
      </c>
      <c r="D44" s="18" t="s">
        <v>48</v>
      </c>
      <c r="E44" s="22"/>
      <c r="F44" s="23"/>
      <c r="G44" s="24"/>
      <c r="H44" s="34" t="s">
        <v>49</v>
      </c>
      <c r="I44" s="68" t="s">
        <v>45</v>
      </c>
      <c r="J44" s="19">
        <v>22.05</v>
      </c>
      <c r="K44" s="19">
        <f t="shared" si="2"/>
        <v>0</v>
      </c>
      <c r="M44" s="14"/>
    </row>
    <row r="45" spans="2:13" s="3" customFormat="1" ht="13.5" customHeight="1" x14ac:dyDescent="0.3">
      <c r="B45" s="18"/>
      <c r="C45" s="34"/>
      <c r="D45" s="31" t="s">
        <v>50</v>
      </c>
      <c r="E45" s="31"/>
      <c r="F45" s="23"/>
      <c r="G45" s="24"/>
      <c r="H45" s="34"/>
      <c r="I45" s="19"/>
      <c r="J45" s="19"/>
      <c r="K45" s="19"/>
      <c r="M45" s="14"/>
    </row>
    <row r="46" spans="2:13" s="3" customFormat="1" ht="13.5" customHeight="1" x14ac:dyDescent="0.35">
      <c r="B46" s="18">
        <f>IF($L$21=TRUE, 0,$D$15)</f>
        <v>0</v>
      </c>
      <c r="C46" s="52">
        <f t="shared" si="3"/>
        <v>0</v>
      </c>
      <c r="D46" s="69" t="s">
        <v>51</v>
      </c>
      <c r="E46" s="22"/>
      <c r="F46" s="23"/>
      <c r="G46" s="24"/>
      <c r="H46" s="34" t="s">
        <v>52</v>
      </c>
      <c r="I46" s="66" t="s">
        <v>27</v>
      </c>
      <c r="J46" s="19">
        <v>1.7</v>
      </c>
      <c r="K46" s="19">
        <f t="shared" si="2"/>
        <v>0</v>
      </c>
      <c r="M46" s="14"/>
    </row>
    <row r="47" spans="2:13" s="3" customFormat="1" ht="13.5" customHeight="1" x14ac:dyDescent="0.3">
      <c r="B47" s="44"/>
      <c r="C47" s="52"/>
      <c r="D47" s="56"/>
      <c r="E47" s="23"/>
      <c r="F47" s="23"/>
      <c r="G47" s="23"/>
      <c r="H47" s="34"/>
      <c r="I47" s="19"/>
      <c r="J47" s="19"/>
      <c r="K47" s="19"/>
      <c r="M47" s="14"/>
    </row>
    <row r="48" spans="2:13" s="3" customFormat="1" ht="13.5" customHeight="1" x14ac:dyDescent="0.3">
      <c r="B48" s="18"/>
      <c r="C48" s="34"/>
      <c r="D48" s="25" t="s">
        <v>53</v>
      </c>
      <c r="E48" s="25"/>
      <c r="F48" s="26"/>
      <c r="G48" s="26"/>
      <c r="H48" s="35"/>
      <c r="I48" s="26"/>
      <c r="J48" s="28"/>
      <c r="K48" s="71"/>
      <c r="M48" s="14"/>
    </row>
    <row r="49" spans="2:13" s="3" customFormat="1" ht="13.5" customHeight="1" x14ac:dyDescent="0.3">
      <c r="B49" s="18"/>
      <c r="C49" s="34"/>
      <c r="D49" s="32" t="s">
        <v>22</v>
      </c>
      <c r="E49" s="32"/>
      <c r="F49" s="33"/>
      <c r="G49" s="30"/>
      <c r="H49" s="36"/>
      <c r="I49" s="29"/>
      <c r="J49" s="19"/>
      <c r="K49" s="72"/>
      <c r="M49" s="14"/>
    </row>
    <row r="50" spans="2:13" s="3" customFormat="1" ht="13.5" customHeight="1" x14ac:dyDescent="0.3">
      <c r="B50" s="44">
        <f>$D$16</f>
        <v>0</v>
      </c>
      <c r="C50" s="52">
        <f t="shared" si="1"/>
        <v>0</v>
      </c>
      <c r="D50" s="18" t="s">
        <v>54</v>
      </c>
      <c r="E50" s="22"/>
      <c r="F50" s="23"/>
      <c r="G50" s="24"/>
      <c r="H50" s="34" t="s">
        <v>55</v>
      </c>
      <c r="I50" s="21"/>
      <c r="J50" s="19">
        <v>36.050000000000004</v>
      </c>
      <c r="K50" s="19">
        <f>J50*C50</f>
        <v>0</v>
      </c>
      <c r="M50" s="14"/>
    </row>
    <row r="51" spans="2:13" s="3" customFormat="1" ht="13.5" customHeight="1" x14ac:dyDescent="0.35">
      <c r="B51" s="44">
        <f>$D$16</f>
        <v>0</v>
      </c>
      <c r="C51" s="52">
        <f t="shared" si="1"/>
        <v>0</v>
      </c>
      <c r="D51" s="18" t="s">
        <v>56</v>
      </c>
      <c r="E51" s="22"/>
      <c r="F51" s="23"/>
      <c r="G51" s="24"/>
      <c r="H51" s="34" t="s">
        <v>57</v>
      </c>
      <c r="I51" s="66" t="s">
        <v>27</v>
      </c>
      <c r="J51" s="19">
        <v>12.75</v>
      </c>
      <c r="K51" s="19">
        <f>J51*C51</f>
        <v>0</v>
      </c>
      <c r="M51" s="14"/>
    </row>
    <row r="52" spans="2:13" s="3" customFormat="1" ht="13.5" customHeight="1" x14ac:dyDescent="0.35">
      <c r="B52" s="44"/>
      <c r="C52" s="52"/>
      <c r="D52" s="18" t="s">
        <v>58</v>
      </c>
      <c r="E52" s="22"/>
      <c r="F52" s="23"/>
      <c r="G52" s="24"/>
      <c r="H52" s="34" t="s">
        <v>59</v>
      </c>
      <c r="I52" s="66" t="s">
        <v>27</v>
      </c>
      <c r="J52" s="19">
        <v>11.5</v>
      </c>
      <c r="K52" s="19">
        <f>J52*C52</f>
        <v>0</v>
      </c>
      <c r="M52" s="14"/>
    </row>
    <row r="53" spans="2:13" s="3" customFormat="1" ht="13.5" customHeight="1" x14ac:dyDescent="0.3">
      <c r="B53" s="18"/>
      <c r="C53" s="34"/>
      <c r="D53" s="31" t="s">
        <v>30</v>
      </c>
      <c r="E53" s="31"/>
      <c r="F53" s="23"/>
      <c r="G53" s="24"/>
      <c r="H53" s="34"/>
      <c r="I53" s="19"/>
      <c r="J53" s="19"/>
      <c r="K53" s="19"/>
      <c r="M53" s="14"/>
    </row>
    <row r="54" spans="2:13" s="3" customFormat="1" ht="13.5" customHeight="1" x14ac:dyDescent="0.3">
      <c r="B54" s="44">
        <f>$I$16</f>
        <v>0</v>
      </c>
      <c r="C54" s="52">
        <f t="shared" si="1"/>
        <v>0</v>
      </c>
      <c r="D54" s="18" t="s">
        <v>60</v>
      </c>
      <c r="E54" s="22"/>
      <c r="F54" s="23"/>
      <c r="G54" s="24"/>
      <c r="H54" s="34" t="s">
        <v>61</v>
      </c>
      <c r="I54" s="67" t="s">
        <v>33</v>
      </c>
      <c r="J54" s="19">
        <v>164.5</v>
      </c>
      <c r="K54" s="19">
        <f>J54*C54</f>
        <v>0</v>
      </c>
      <c r="M54" s="14"/>
    </row>
    <row r="55" spans="2:13" s="3" customFormat="1" ht="13.5" customHeight="1" x14ac:dyDescent="0.3">
      <c r="B55" s="44">
        <f>$I$16</f>
        <v>0</v>
      </c>
      <c r="C55" s="52">
        <f t="shared" si="1"/>
        <v>0</v>
      </c>
      <c r="D55" s="18" t="s">
        <v>62</v>
      </c>
      <c r="E55" s="22"/>
      <c r="F55" s="23"/>
      <c r="G55" s="24"/>
      <c r="H55" s="34" t="s">
        <v>63</v>
      </c>
      <c r="I55" s="21"/>
      <c r="J55" s="19">
        <v>23</v>
      </c>
      <c r="K55" s="19">
        <f>J55*C55</f>
        <v>0</v>
      </c>
      <c r="M55" s="14"/>
    </row>
    <row r="56" spans="2:13" s="3" customFormat="1" ht="13.5" customHeight="1" x14ac:dyDescent="0.3">
      <c r="B56" s="18"/>
      <c r="C56" s="34"/>
      <c r="D56" s="31" t="s">
        <v>36</v>
      </c>
      <c r="E56" s="31"/>
      <c r="F56" s="23"/>
      <c r="G56" s="24"/>
      <c r="H56" s="34"/>
      <c r="I56" s="19"/>
      <c r="J56" s="19"/>
      <c r="K56" s="19"/>
      <c r="M56" s="14"/>
    </row>
    <row r="57" spans="2:13" s="3" customFormat="1" ht="13.5" customHeight="1" x14ac:dyDescent="0.3">
      <c r="B57" s="44">
        <f>IF($F$26=TRUE, 0,$I$16)</f>
        <v>0</v>
      </c>
      <c r="C57" s="52">
        <f t="shared" si="1"/>
        <v>0</v>
      </c>
      <c r="D57" s="18" t="s">
        <v>64</v>
      </c>
      <c r="E57" s="31"/>
      <c r="F57" s="23"/>
      <c r="G57" s="24"/>
      <c r="H57" s="34" t="s">
        <v>65</v>
      </c>
      <c r="I57" s="67" t="s">
        <v>33</v>
      </c>
      <c r="J57" s="19">
        <v>41.85</v>
      </c>
      <c r="K57" s="19">
        <f>J57*C57</f>
        <v>0</v>
      </c>
      <c r="M57" s="14"/>
    </row>
    <row r="58" spans="2:13" s="3" customFormat="1" ht="13.5" customHeight="1" x14ac:dyDescent="0.3">
      <c r="B58" s="44">
        <f t="shared" ref="B58:B61" si="4">IF($F$26=TRUE, 0,$I$16)</f>
        <v>0</v>
      </c>
      <c r="C58" s="52">
        <f t="shared" si="1"/>
        <v>0</v>
      </c>
      <c r="D58" s="18" t="s">
        <v>66</v>
      </c>
      <c r="E58" s="22"/>
      <c r="F58" s="23"/>
      <c r="G58" s="24"/>
      <c r="H58" s="34" t="s">
        <v>67</v>
      </c>
      <c r="I58" s="67" t="s">
        <v>33</v>
      </c>
      <c r="J58" s="19">
        <v>70</v>
      </c>
      <c r="K58" s="19">
        <f t="shared" ref="K58:K64" si="5">J58*C58</f>
        <v>0</v>
      </c>
      <c r="M58" s="14"/>
    </row>
    <row r="59" spans="2:13" s="3" customFormat="1" ht="13.5" customHeight="1" x14ac:dyDescent="0.3">
      <c r="B59" s="44">
        <f t="shared" si="4"/>
        <v>0</v>
      </c>
      <c r="C59" s="52">
        <f t="shared" si="1"/>
        <v>0</v>
      </c>
      <c r="D59" s="18" t="s">
        <v>68</v>
      </c>
      <c r="E59" s="22"/>
      <c r="F59" s="23"/>
      <c r="G59" s="24"/>
      <c r="H59" s="34" t="s">
        <v>69</v>
      </c>
      <c r="I59" s="67" t="s">
        <v>33</v>
      </c>
      <c r="J59" s="19">
        <v>220.5</v>
      </c>
      <c r="K59" s="19">
        <f t="shared" si="5"/>
        <v>0</v>
      </c>
      <c r="M59" s="14"/>
    </row>
    <row r="60" spans="2:13" s="3" customFormat="1" ht="13.5" customHeight="1" x14ac:dyDescent="0.35">
      <c r="B60" s="44">
        <f>IF($F$22=TRUE, 0,$I$16)</f>
        <v>0</v>
      </c>
      <c r="C60" s="52">
        <f t="shared" si="1"/>
        <v>0</v>
      </c>
      <c r="D60" s="18" t="s">
        <v>70</v>
      </c>
      <c r="E60" s="22"/>
      <c r="F60" s="23"/>
      <c r="G60" s="24"/>
      <c r="H60" s="34" t="s">
        <v>71</v>
      </c>
      <c r="I60" s="68" t="s">
        <v>45</v>
      </c>
      <c r="J60" s="19">
        <v>133</v>
      </c>
      <c r="K60" s="19">
        <f t="shared" si="5"/>
        <v>0</v>
      </c>
      <c r="M60" s="14"/>
    </row>
    <row r="61" spans="2:13" s="3" customFormat="1" ht="13.5" customHeight="1" x14ac:dyDescent="0.3">
      <c r="B61" s="44">
        <f t="shared" si="4"/>
        <v>0</v>
      </c>
      <c r="C61" s="52">
        <f t="shared" si="1"/>
        <v>0</v>
      </c>
      <c r="D61" s="18" t="s">
        <v>72</v>
      </c>
      <c r="E61" s="22"/>
      <c r="F61" s="23"/>
      <c r="G61" s="24"/>
      <c r="H61" s="34" t="s">
        <v>73</v>
      </c>
      <c r="I61" s="67" t="s">
        <v>33</v>
      </c>
      <c r="J61" s="19">
        <v>118.5</v>
      </c>
      <c r="K61" s="19">
        <f t="shared" si="5"/>
        <v>0</v>
      </c>
      <c r="M61" s="14"/>
    </row>
    <row r="62" spans="2:13" s="3" customFormat="1" ht="13.5" customHeight="1" x14ac:dyDescent="0.35">
      <c r="B62" s="44">
        <f>IF($F$22=TRUE, 0,$I$16)</f>
        <v>0</v>
      </c>
      <c r="C62" s="52">
        <f t="shared" si="1"/>
        <v>0</v>
      </c>
      <c r="D62" s="18" t="s">
        <v>48</v>
      </c>
      <c r="E62" s="22"/>
      <c r="F62" s="23"/>
      <c r="G62" s="24"/>
      <c r="H62" s="34" t="s">
        <v>49</v>
      </c>
      <c r="I62" s="68" t="s">
        <v>45</v>
      </c>
      <c r="J62" s="19">
        <v>22.05</v>
      </c>
      <c r="K62" s="19">
        <f t="shared" si="5"/>
        <v>0</v>
      </c>
      <c r="M62" s="14"/>
    </row>
    <row r="63" spans="2:13" s="3" customFormat="1" ht="13.5" customHeight="1" x14ac:dyDescent="0.3">
      <c r="B63" s="18"/>
      <c r="C63" s="34"/>
      <c r="D63" s="31" t="s">
        <v>50</v>
      </c>
      <c r="E63" s="31"/>
      <c r="F63" s="23"/>
      <c r="G63" s="24"/>
      <c r="H63" s="34"/>
      <c r="I63" s="19"/>
      <c r="J63" s="19"/>
      <c r="K63" s="19"/>
      <c r="M63" s="14"/>
    </row>
    <row r="64" spans="2:13" s="3" customFormat="1" ht="13.5" customHeight="1" x14ac:dyDescent="0.35">
      <c r="B64" s="44">
        <f>IF($L$22=TRUE, 0,$D$16)</f>
        <v>0</v>
      </c>
      <c r="C64" s="52">
        <f t="shared" si="1"/>
        <v>0</v>
      </c>
      <c r="D64" s="69" t="s">
        <v>74</v>
      </c>
      <c r="E64" s="22"/>
      <c r="F64" s="23"/>
      <c r="G64" s="24"/>
      <c r="H64" s="34" t="s">
        <v>75</v>
      </c>
      <c r="I64" s="66" t="s">
        <v>27</v>
      </c>
      <c r="J64" s="19">
        <v>1.7</v>
      </c>
      <c r="K64" s="19">
        <f t="shared" si="5"/>
        <v>0</v>
      </c>
      <c r="M64" s="14"/>
    </row>
    <row r="65" spans="1:14" s="3" customFormat="1" ht="13.5" customHeight="1" x14ac:dyDescent="0.3">
      <c r="B65" s="44"/>
      <c r="C65" s="34"/>
      <c r="D65" s="47"/>
      <c r="E65" s="23"/>
      <c r="F65" s="23"/>
      <c r="G65" s="24"/>
      <c r="H65" s="34"/>
      <c r="I65" s="19"/>
      <c r="J65" s="19"/>
      <c r="K65" s="18"/>
    </row>
    <row r="66" spans="1:14" x14ac:dyDescent="0.35">
      <c r="D66" s="37" t="s">
        <v>76</v>
      </c>
      <c r="E66" s="37"/>
      <c r="F66" s="38"/>
      <c r="G66" s="39"/>
      <c r="H66" s="40"/>
      <c r="I66" s="41"/>
      <c r="J66" s="41"/>
      <c r="K66" s="42">
        <f>SUM(K32:K64)</f>
        <v>0</v>
      </c>
    </row>
    <row r="67" spans="1:14" x14ac:dyDescent="0.35">
      <c r="D67" s="37" t="s">
        <v>77</v>
      </c>
      <c r="E67" s="37"/>
      <c r="F67" s="38"/>
      <c r="G67" s="39"/>
      <c r="H67" s="40"/>
      <c r="I67" s="41"/>
      <c r="J67" s="41"/>
      <c r="K67" s="42">
        <f>SUM(K52,K34,K33,K46,K51,K64)</f>
        <v>0</v>
      </c>
      <c r="N67" s="3"/>
    </row>
    <row r="68" spans="1:14" x14ac:dyDescent="0.35">
      <c r="E68" s="3"/>
      <c r="F68" s="3"/>
      <c r="G68" s="3"/>
      <c r="H68" s="3"/>
      <c r="I68" s="14"/>
      <c r="J68" s="14"/>
      <c r="K68" s="3"/>
    </row>
    <row r="69" spans="1:14" x14ac:dyDescent="0.35">
      <c r="C69" s="43" t="s">
        <v>78</v>
      </c>
      <c r="E69" s="3"/>
      <c r="F69" s="3"/>
      <c r="G69" s="3"/>
      <c r="H69" s="3"/>
      <c r="K69" s="3"/>
    </row>
    <row r="70" spans="1:14" x14ac:dyDescent="0.35">
      <c r="C70" t="s">
        <v>79</v>
      </c>
      <c r="E70" s="3"/>
      <c r="F70" s="3"/>
      <c r="G70" s="3"/>
      <c r="H70" s="3"/>
      <c r="K70" s="3"/>
    </row>
    <row r="71" spans="1:14" x14ac:dyDescent="0.35">
      <c r="C71" s="74" t="s">
        <v>86</v>
      </c>
      <c r="E71" s="3"/>
      <c r="F71" s="3"/>
      <c r="G71" s="3"/>
      <c r="H71" s="3"/>
      <c r="K71" s="3"/>
    </row>
    <row r="72" spans="1:14" x14ac:dyDescent="0.35">
      <c r="C72" s="74"/>
      <c r="E72" s="3"/>
      <c r="F72" s="3"/>
      <c r="G72" s="3"/>
      <c r="H72" s="3"/>
      <c r="K72" s="3"/>
    </row>
    <row r="73" spans="1:14" x14ac:dyDescent="0.35">
      <c r="C73" s="79" t="s">
        <v>89</v>
      </c>
      <c r="E73" s="3"/>
      <c r="F73" s="3"/>
      <c r="G73" s="3"/>
      <c r="H73" s="3"/>
      <c r="I73" s="14"/>
      <c r="J73" s="14"/>
      <c r="K73" s="3"/>
    </row>
    <row r="74" spans="1:14" x14ac:dyDescent="0.35">
      <c r="E74" s="3"/>
      <c r="F74" s="3"/>
      <c r="G74" s="3"/>
      <c r="H74" s="3"/>
      <c r="I74" s="14"/>
      <c r="J74" s="14"/>
      <c r="K74" s="3"/>
    </row>
    <row r="75" spans="1:14" x14ac:dyDescent="0.35">
      <c r="D75" s="66" t="s">
        <v>27</v>
      </c>
      <c r="E75" s="3" t="s">
        <v>80</v>
      </c>
      <c r="F75" s="3"/>
      <c r="G75" s="3"/>
      <c r="H75" s="3"/>
      <c r="I75" s="14"/>
      <c r="J75" s="14"/>
      <c r="K75" s="3"/>
    </row>
    <row r="76" spans="1:14" x14ac:dyDescent="0.35">
      <c r="D76" s="67" t="s">
        <v>33</v>
      </c>
      <c r="E76" s="3" t="s">
        <v>81</v>
      </c>
      <c r="F76" s="3"/>
      <c r="G76" s="3"/>
      <c r="H76" s="3"/>
      <c r="I76" s="14"/>
      <c r="J76" s="14"/>
      <c r="K76" s="3"/>
    </row>
    <row r="77" spans="1:14" x14ac:dyDescent="0.35">
      <c r="D77" s="68" t="s">
        <v>45</v>
      </c>
      <c r="E77" s="3" t="s">
        <v>82</v>
      </c>
      <c r="F77" s="3"/>
      <c r="G77" s="3"/>
      <c r="H77" s="3"/>
      <c r="I77" s="14"/>
      <c r="J77" s="14"/>
      <c r="K77" s="3"/>
    </row>
    <row r="78" spans="1:14" x14ac:dyDescent="0.35">
      <c r="D78" s="3"/>
      <c r="E78" s="3"/>
      <c r="F78" s="3"/>
      <c r="G78" s="3"/>
      <c r="H78" s="3"/>
      <c r="I78" s="14"/>
      <c r="J78" s="14"/>
      <c r="K78" s="3"/>
    </row>
    <row r="79" spans="1:14" s="13" customFormat="1" ht="18" customHeight="1" x14ac:dyDescent="0.6">
      <c r="A79" s="53"/>
      <c r="B79" s="53"/>
      <c r="C79" s="73" t="s">
        <v>88</v>
      </c>
      <c r="D79" s="54"/>
      <c r="E79" s="55"/>
      <c r="F79" s="55"/>
      <c r="G79" s="55"/>
      <c r="H79" s="55"/>
      <c r="I79" s="55"/>
      <c r="J79" s="55"/>
      <c r="K79" s="53"/>
      <c r="L79" s="13">
        <v>0.9</v>
      </c>
    </row>
    <row r="80" spans="1:14" s="13" customFormat="1" ht="18" customHeight="1" x14ac:dyDescent="0.6">
      <c r="C80" s="45"/>
      <c r="D80" s="45"/>
      <c r="E80" s="46"/>
      <c r="F80" s="46"/>
      <c r="G80" s="46"/>
      <c r="H80" s="46"/>
      <c r="I80" s="46"/>
      <c r="J80" s="46"/>
    </row>
    <row r="81" spans="3:11" x14ac:dyDescent="0.35">
      <c r="C81" s="3" t="s">
        <v>83</v>
      </c>
      <c r="D81" s="3"/>
      <c r="E81" s="3"/>
      <c r="F81" s="3"/>
      <c r="G81" s="3"/>
      <c r="H81" s="3"/>
      <c r="I81" s="4"/>
      <c r="J81" s="4"/>
      <c r="K81" s="3"/>
    </row>
    <row r="82" spans="3:11" x14ac:dyDescent="0.35">
      <c r="C82" s="3" t="s">
        <v>84</v>
      </c>
      <c r="D82" s="3"/>
      <c r="E82" s="3"/>
      <c r="F82" s="3"/>
      <c r="G82" s="3"/>
      <c r="H82" s="3"/>
      <c r="I82" s="4"/>
      <c r="J82" s="4"/>
      <c r="K82" s="3"/>
    </row>
    <row r="83" spans="3:11" x14ac:dyDescent="0.35">
      <c r="C83" s="3"/>
      <c r="D83" s="3"/>
      <c r="E83" s="3"/>
      <c r="F83" s="3"/>
      <c r="G83" s="3"/>
      <c r="H83" s="3"/>
      <c r="I83" s="4"/>
      <c r="J83" s="4"/>
      <c r="K83" s="3"/>
    </row>
    <row r="84" spans="3:11" x14ac:dyDescent="0.35">
      <c r="C84" s="75" t="s">
        <v>85</v>
      </c>
      <c r="D84" s="75"/>
      <c r="E84" s="75"/>
      <c r="F84" s="75"/>
      <c r="G84" s="75"/>
      <c r="H84" s="75"/>
      <c r="I84" s="75"/>
      <c r="J84" s="75"/>
      <c r="K84" s="75"/>
    </row>
    <row r="85" spans="3:11" x14ac:dyDescent="0.35">
      <c r="F85" s="3"/>
      <c r="G85" s="3"/>
      <c r="H85" s="3"/>
      <c r="I85" s="4"/>
      <c r="J85" s="4"/>
      <c r="K85" s="3"/>
    </row>
    <row r="86" spans="3:11" x14ac:dyDescent="0.35">
      <c r="F86" s="3"/>
      <c r="G86" s="3"/>
      <c r="H86" s="3"/>
      <c r="I86" s="4"/>
      <c r="J86" s="4"/>
      <c r="K86" s="3"/>
    </row>
    <row r="87" spans="3:11" x14ac:dyDescent="0.35">
      <c r="F87" s="3"/>
      <c r="G87" s="3"/>
      <c r="H87" s="3"/>
      <c r="I87" s="4"/>
      <c r="J87" s="4"/>
      <c r="K87" s="3"/>
    </row>
    <row r="88" spans="3:11" x14ac:dyDescent="0.35">
      <c r="E88" s="3"/>
      <c r="F88" s="3"/>
      <c r="G88" s="3"/>
      <c r="H88" s="3"/>
      <c r="I88" s="4"/>
      <c r="J88" s="4"/>
      <c r="K88" s="3"/>
    </row>
    <row r="89" spans="3:11" x14ac:dyDescent="0.35">
      <c r="E89" s="3"/>
      <c r="F89" s="3"/>
      <c r="G89" s="3"/>
      <c r="H89" s="3"/>
      <c r="I89" s="4"/>
      <c r="J89" s="4"/>
      <c r="K89" s="3"/>
    </row>
    <row r="90" spans="3:11" x14ac:dyDescent="0.35">
      <c r="E90" s="3"/>
      <c r="F90" s="3"/>
      <c r="G90" s="3"/>
      <c r="H90" s="3"/>
      <c r="I90" s="4"/>
      <c r="J90" s="4"/>
      <c r="K90" s="3"/>
    </row>
    <row r="91" spans="3:11" x14ac:dyDescent="0.35">
      <c r="E91" s="3"/>
      <c r="F91" s="3"/>
      <c r="G91" s="3"/>
      <c r="H91" s="3"/>
      <c r="I91" s="4"/>
      <c r="J91" s="4"/>
      <c r="K91" s="3"/>
    </row>
    <row r="92" spans="3:11" x14ac:dyDescent="0.35">
      <c r="E92" s="3"/>
      <c r="F92" s="3"/>
      <c r="G92" s="3"/>
      <c r="H92" s="3"/>
      <c r="I92" s="4"/>
      <c r="J92" s="4"/>
      <c r="K92" s="3"/>
    </row>
    <row r="93" spans="3:11" x14ac:dyDescent="0.35">
      <c r="E93" s="3"/>
      <c r="F93" s="3"/>
      <c r="G93" s="3"/>
      <c r="H93" s="3"/>
      <c r="I93" s="4"/>
      <c r="J93" s="4"/>
      <c r="K93" s="3"/>
    </row>
    <row r="94" spans="3:11" x14ac:dyDescent="0.35">
      <c r="E94" s="3"/>
      <c r="F94" s="3"/>
      <c r="G94" s="3"/>
      <c r="H94" s="3"/>
      <c r="I94" s="4"/>
      <c r="J94" s="4"/>
      <c r="K94" s="3"/>
    </row>
    <row r="95" spans="3:11" x14ac:dyDescent="0.35">
      <c r="E95" s="3"/>
      <c r="F95" s="3"/>
      <c r="G95" s="3"/>
      <c r="H95" s="3"/>
      <c r="I95" s="4"/>
      <c r="J95" s="4"/>
      <c r="K95" s="3"/>
    </row>
    <row r="96" spans="3:11" x14ac:dyDescent="0.35">
      <c r="E96" s="3"/>
      <c r="F96" s="3"/>
      <c r="G96" s="3"/>
      <c r="H96" s="3"/>
      <c r="I96" s="4"/>
      <c r="J96" s="4"/>
      <c r="K96" s="3"/>
    </row>
    <row r="97" spans="5:11" x14ac:dyDescent="0.35">
      <c r="E97" s="3"/>
      <c r="F97" s="3"/>
      <c r="G97" s="3"/>
      <c r="H97" s="3"/>
      <c r="I97" s="4"/>
      <c r="J97" s="4"/>
      <c r="K97" s="3"/>
    </row>
    <row r="98" spans="5:11" x14ac:dyDescent="0.35">
      <c r="E98" s="3"/>
      <c r="F98" s="3"/>
      <c r="G98" s="3"/>
      <c r="H98" s="3"/>
      <c r="I98" s="4"/>
      <c r="J98" s="4"/>
      <c r="K98" s="3"/>
    </row>
    <row r="99" spans="5:11" x14ac:dyDescent="0.35">
      <c r="E99" s="3"/>
      <c r="F99" s="3"/>
      <c r="G99" s="3"/>
      <c r="H99" s="3"/>
      <c r="I99" s="4"/>
      <c r="J99" s="4"/>
      <c r="K99" s="3"/>
    </row>
    <row r="100" spans="5:11" x14ac:dyDescent="0.35">
      <c r="E100" s="3"/>
      <c r="F100" s="3"/>
      <c r="G100" s="3"/>
      <c r="H100" s="3"/>
      <c r="I100" s="4"/>
      <c r="J100" s="4"/>
      <c r="K100" s="3"/>
    </row>
    <row r="101" spans="5:11" x14ac:dyDescent="0.35">
      <c r="E101" s="3"/>
      <c r="F101" s="3"/>
      <c r="G101" s="3"/>
      <c r="H101" s="3"/>
      <c r="I101" s="4"/>
      <c r="J101" s="4"/>
      <c r="K101" s="3"/>
    </row>
    <row r="102" spans="5:11" x14ac:dyDescent="0.35">
      <c r="E102" s="3"/>
      <c r="F102" s="3"/>
      <c r="G102" s="3"/>
      <c r="H102" s="3"/>
      <c r="I102" s="4"/>
      <c r="J102" s="4"/>
      <c r="K102" s="3"/>
    </row>
    <row r="103" spans="5:11" x14ac:dyDescent="0.35">
      <c r="E103" s="3"/>
      <c r="F103" s="3"/>
      <c r="G103" s="3"/>
      <c r="H103" s="3"/>
      <c r="I103" s="4"/>
      <c r="J103" s="4"/>
      <c r="K103" s="3"/>
    </row>
    <row r="104" spans="5:11" x14ac:dyDescent="0.35">
      <c r="E104" s="3"/>
      <c r="F104" s="3"/>
      <c r="G104" s="3"/>
      <c r="H104" s="3"/>
      <c r="I104" s="4"/>
      <c r="J104" s="4"/>
      <c r="K104" s="3"/>
    </row>
    <row r="105" spans="5:11" x14ac:dyDescent="0.35">
      <c r="E105" s="3"/>
      <c r="F105" s="3"/>
      <c r="G105" s="3"/>
      <c r="H105" s="3"/>
      <c r="I105" s="4"/>
      <c r="J105" s="4"/>
      <c r="K105" s="3"/>
    </row>
    <row r="106" spans="5:11" x14ac:dyDescent="0.35">
      <c r="E106" s="3"/>
      <c r="F106" s="3"/>
      <c r="G106" s="3"/>
      <c r="H106" s="3"/>
      <c r="I106" s="4"/>
      <c r="J106" s="4"/>
      <c r="K106" s="3"/>
    </row>
    <row r="107" spans="5:11" x14ac:dyDescent="0.35">
      <c r="E107" s="3"/>
      <c r="F107" s="3"/>
      <c r="G107" s="3"/>
      <c r="H107" s="3"/>
      <c r="I107" s="4"/>
      <c r="J107" s="4"/>
      <c r="K107" s="3"/>
    </row>
    <row r="108" spans="5:11" x14ac:dyDescent="0.35">
      <c r="E108" s="3"/>
      <c r="F108" s="3"/>
      <c r="G108" s="3"/>
      <c r="H108" s="3"/>
      <c r="I108" s="4"/>
      <c r="J108" s="4"/>
      <c r="K108" s="3"/>
    </row>
    <row r="109" spans="5:11" x14ac:dyDescent="0.35">
      <c r="E109" s="3"/>
      <c r="F109" s="3"/>
      <c r="G109" s="3"/>
      <c r="H109" s="3"/>
      <c r="I109" s="4"/>
      <c r="J109" s="4"/>
      <c r="K109" s="3"/>
    </row>
    <row r="110" spans="5:11" x14ac:dyDescent="0.35">
      <c r="E110" s="3"/>
      <c r="F110" s="3"/>
      <c r="G110" s="3"/>
      <c r="H110" s="3"/>
      <c r="I110" s="4"/>
      <c r="J110" s="4"/>
      <c r="K110" s="3"/>
    </row>
    <row r="111" spans="5:11" x14ac:dyDescent="0.35">
      <c r="E111" s="3"/>
      <c r="F111" s="3"/>
      <c r="G111" s="3"/>
      <c r="H111" s="3"/>
      <c r="I111" s="4"/>
      <c r="J111" s="4"/>
      <c r="K111" s="3"/>
    </row>
    <row r="112" spans="5:11" x14ac:dyDescent="0.35">
      <c r="E112" s="3"/>
      <c r="F112" s="3"/>
      <c r="G112" s="3"/>
      <c r="H112" s="3"/>
      <c r="I112" s="4"/>
      <c r="J112" s="4"/>
      <c r="K112" s="3"/>
    </row>
    <row r="113" spans="5:11" x14ac:dyDescent="0.35">
      <c r="E113" s="3"/>
      <c r="F113" s="3"/>
      <c r="G113" s="3"/>
      <c r="H113" s="3"/>
      <c r="I113" s="4"/>
      <c r="J113" s="4"/>
      <c r="K113" s="3"/>
    </row>
    <row r="114" spans="5:11" x14ac:dyDescent="0.35">
      <c r="E114" s="3"/>
      <c r="F114" s="3"/>
      <c r="G114" s="3"/>
      <c r="H114" s="3"/>
      <c r="I114" s="4"/>
      <c r="J114" s="4"/>
      <c r="K114" s="3"/>
    </row>
    <row r="115" spans="5:11" x14ac:dyDescent="0.35">
      <c r="E115" s="3"/>
      <c r="F115" s="3"/>
      <c r="G115" s="3"/>
      <c r="H115" s="3"/>
      <c r="I115" s="4"/>
      <c r="J115" s="4"/>
      <c r="K115" s="3"/>
    </row>
    <row r="116" spans="5:11" x14ac:dyDescent="0.35">
      <c r="E116" s="3"/>
      <c r="F116" s="3"/>
      <c r="G116" s="3"/>
      <c r="H116" s="3"/>
      <c r="I116" s="4"/>
      <c r="J116" s="4"/>
      <c r="K116" s="3"/>
    </row>
    <row r="117" spans="5:11" x14ac:dyDescent="0.35">
      <c r="E117" s="3"/>
      <c r="F117" s="3"/>
      <c r="G117" s="3"/>
      <c r="H117" s="3"/>
      <c r="I117" s="4"/>
      <c r="J117" s="4"/>
      <c r="K117" s="3"/>
    </row>
    <row r="118" spans="5:11" x14ac:dyDescent="0.35">
      <c r="E118" s="3"/>
      <c r="F118" s="3"/>
      <c r="G118" s="3"/>
      <c r="H118" s="3"/>
      <c r="I118" s="4"/>
      <c r="J118" s="4"/>
      <c r="K118" s="3"/>
    </row>
    <row r="119" spans="5:11" x14ac:dyDescent="0.35">
      <c r="K119" s="3"/>
    </row>
    <row r="120" spans="5:11" x14ac:dyDescent="0.35">
      <c r="K120" s="3"/>
    </row>
    <row r="121" spans="5:11" x14ac:dyDescent="0.35">
      <c r="K121" s="3"/>
    </row>
    <row r="122" spans="5:11" x14ac:dyDescent="0.35">
      <c r="K122" s="3"/>
    </row>
  </sheetData>
  <sheetProtection algorithmName="SHA-512" hashValue="y+qNUwYawKoZWFk9rFXKPVPhc9SfmEJwplyxnvN3EU7+DnlP47PLeXdmMj+QD8LIhNDcY21O/B3rna8E/p76jA==" saltValue="lPeu7MMSN4ifJnfzMR7COQ==" spinCount="100000" sheet="1" selectLockedCells="1"/>
  <mergeCells count="13">
    <mergeCell ref="C84:K84"/>
    <mergeCell ref="E2:I2"/>
    <mergeCell ref="E4:I4"/>
    <mergeCell ref="E6:K6"/>
    <mergeCell ref="E7:K7"/>
    <mergeCell ref="E8:K8"/>
    <mergeCell ref="E10:K10"/>
    <mergeCell ref="C14:E14"/>
    <mergeCell ref="C20:E20"/>
    <mergeCell ref="H20:K20"/>
    <mergeCell ref="C24:F24"/>
    <mergeCell ref="H14:K14"/>
    <mergeCell ref="E9:K9"/>
  </mergeCells>
  <conditionalFormatting sqref="C45 C34:C41 C47:C65">
    <cfRule type="cellIs" dxfId="4" priority="9" operator="notEqual">
      <formula>B34</formula>
    </cfRule>
  </conditionalFormatting>
  <conditionalFormatting sqref="C42:C44">
    <cfRule type="cellIs" dxfId="3" priority="4" operator="notEqual">
      <formula>B42</formula>
    </cfRule>
  </conditionalFormatting>
  <conditionalFormatting sqref="C46">
    <cfRule type="cellIs" dxfId="2" priority="3" operator="notEqual">
      <formula>B46</formula>
    </cfRule>
  </conditionalFormatting>
  <conditionalFormatting sqref="C32">
    <cfRule type="cellIs" dxfId="1" priority="2" operator="notEqual">
      <formula>B32</formula>
    </cfRule>
  </conditionalFormatting>
  <conditionalFormatting sqref="C33">
    <cfRule type="cellIs" dxfId="0" priority="1" operator="notEqual">
      <formula>B33</formula>
    </cfRule>
  </conditionalFormatting>
  <hyperlinks>
    <hyperlink ref="C71" r:id="rId1" xr:uid="{02BDB326-15C9-47CE-AFCA-3DB0AE034E48}"/>
  </hyperlinks>
  <pageMargins left="0.25" right="0.25" top="0.75" bottom="0.75" header="0.3" footer="0.3"/>
  <pageSetup paperSize="9" scale="50" orientation="portrait" r:id="rId2"/>
  <headerFooter>
    <oddFooter>Pagina &amp;P van &amp;N</oddFooter>
  </headerFooter>
  <customProperties>
    <customPr name="_pios_id" r:id="rId3"/>
  </customPropertie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8</xdr:col>
                    <xdr:colOff>12700</xdr:colOff>
                    <xdr:row>21</xdr:row>
                    <xdr:rowOff>50800</xdr:rowOff>
                  </from>
                  <to>
                    <xdr:col>8</xdr:col>
                    <xdr:colOff>241300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8</xdr:col>
                    <xdr:colOff>12700</xdr:colOff>
                    <xdr:row>19</xdr:row>
                    <xdr:rowOff>596900</xdr:rowOff>
                  </from>
                  <to>
                    <xdr:col>8</xdr:col>
                    <xdr:colOff>241300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228600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3</xdr:col>
                    <xdr:colOff>12700</xdr:colOff>
                    <xdr:row>24</xdr:row>
                    <xdr:rowOff>0</xdr:rowOff>
                  </from>
                  <to>
                    <xdr:col>3</xdr:col>
                    <xdr:colOff>260350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565150</xdr:rowOff>
                  </from>
                  <to>
                    <xdr:col>3</xdr:col>
                    <xdr:colOff>228600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228600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C48F7-1481-4AE7-AEEA-2DE5BC482283}">
  <ds:schemaRefs>
    <ds:schemaRef ds:uri="f0974581-4bbf-443e-902f-14073e9fb4f6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8ecf12e-1d86-4bf6-8b5b-54c015a3c16e"/>
    <ds:schemaRef ds:uri="5896d380-49fc-409a-904a-d2f4b937886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F06134-E0CB-42A2-B77F-C84239F35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785DCD-5D27-4FE6-8F2D-0A37B1C0B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Eventail-junior En action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Kaat De Veirman</cp:lastModifiedBy>
  <cp:revision/>
  <dcterms:created xsi:type="dcterms:W3CDTF">2012-09-21T08:01:31Z</dcterms:created>
  <dcterms:modified xsi:type="dcterms:W3CDTF">2023-05-12T15:29:39Z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