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Prijslijsten/Prijslijsten 2023/"/>
    </mc:Choice>
  </mc:AlternateContent>
  <xr:revisionPtr revIDLastSave="11" documentId="8_{D8D3EA5B-16F6-45ED-A506-109EE8F23D9E}" xr6:coauthVersionLast="47" xr6:coauthVersionMax="47" xr10:uidLastSave="{5E7398DB-BB0C-4E7E-8CA3-3496AE271423}"/>
  <bookViews>
    <workbookView xWindow="-21720" yWindow="-120" windowWidth="21840" windowHeight="13140" xr2:uid="{00000000-000D-0000-FFFF-FFFF00000000}"/>
  </bookViews>
  <sheets>
    <sheet name="Rekensprong Plus" sheetId="1" r:id="rId1"/>
  </sheets>
  <calcPr calcId="191028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3" i="1" l="1"/>
  <c r="K131" i="1"/>
  <c r="K109" i="1"/>
  <c r="K87" i="1"/>
  <c r="B165" i="1"/>
  <c r="B143" i="1"/>
  <c r="B121" i="1"/>
  <c r="B99" i="1"/>
  <c r="B77" i="1"/>
  <c r="B55" i="1"/>
  <c r="K42" i="1"/>
  <c r="K57" i="1" l="1"/>
  <c r="K58" i="1"/>
  <c r="B161" i="1" l="1"/>
  <c r="B139" i="1"/>
  <c r="B117" i="1"/>
  <c r="B95" i="1"/>
  <c r="B73" i="1"/>
  <c r="B50" i="1"/>
  <c r="C50" i="1" s="1"/>
  <c r="B156" i="1"/>
  <c r="B134" i="1"/>
  <c r="B112" i="1"/>
  <c r="B90" i="1"/>
  <c r="B68" i="1"/>
  <c r="B45" i="1"/>
  <c r="B151" i="1"/>
  <c r="B129" i="1"/>
  <c r="B107" i="1"/>
  <c r="B85" i="1"/>
  <c r="B63" i="1"/>
  <c r="B40" i="1"/>
  <c r="C40" i="1" l="1"/>
  <c r="K40" i="1" s="1"/>
  <c r="B52" i="1" l="1"/>
  <c r="B160" i="1" l="1"/>
  <c r="B138" i="1"/>
  <c r="B116" i="1"/>
  <c r="B94" i="1"/>
  <c r="B72" i="1"/>
  <c r="B47" i="1"/>
  <c r="C47" i="1" s="1"/>
  <c r="B48" i="1"/>
  <c r="C48" i="1" s="1"/>
  <c r="B49" i="1"/>
  <c r="C49" i="1" s="1"/>
  <c r="C166" i="1" l="1"/>
  <c r="K166" i="1" s="1"/>
  <c r="C165" i="1"/>
  <c r="K165" i="1" s="1"/>
  <c r="C144" i="1"/>
  <c r="K144" i="1" s="1"/>
  <c r="C143" i="1"/>
  <c r="K143" i="1" s="1"/>
  <c r="C122" i="1"/>
  <c r="K122" i="1" s="1"/>
  <c r="C121" i="1"/>
  <c r="K121" i="1" s="1"/>
  <c r="C100" i="1"/>
  <c r="K100" i="1" s="1"/>
  <c r="C99" i="1"/>
  <c r="K99" i="1" s="1"/>
  <c r="C78" i="1"/>
  <c r="K78" i="1" s="1"/>
  <c r="C77" i="1"/>
  <c r="K77" i="1" s="1"/>
  <c r="C56" i="1"/>
  <c r="K56" i="1" s="1"/>
  <c r="C55" i="1"/>
  <c r="K55" i="1" s="1"/>
  <c r="C161" i="1"/>
  <c r="K161" i="1" s="1"/>
  <c r="C160" i="1"/>
  <c r="K160" i="1" s="1"/>
  <c r="C139" i="1"/>
  <c r="K139" i="1" s="1"/>
  <c r="C138" i="1"/>
  <c r="K138" i="1" s="1"/>
  <c r="C117" i="1"/>
  <c r="K117" i="1" s="1"/>
  <c r="C116" i="1"/>
  <c r="K116" i="1" s="1"/>
  <c r="C95" i="1"/>
  <c r="K95" i="1" s="1"/>
  <c r="C94" i="1"/>
  <c r="K94" i="1" s="1"/>
  <c r="C73" i="1"/>
  <c r="K73" i="1" s="1"/>
  <c r="C72" i="1"/>
  <c r="K72" i="1" s="1"/>
  <c r="B163" i="1"/>
  <c r="C163" i="1" s="1"/>
  <c r="K163" i="1" s="1"/>
  <c r="B155" i="1"/>
  <c r="C155" i="1" s="1"/>
  <c r="K155" i="1" s="1"/>
  <c r="C156" i="1"/>
  <c r="K156" i="1" s="1"/>
  <c r="B157" i="1"/>
  <c r="C157" i="1" s="1"/>
  <c r="K157" i="1" s="1"/>
  <c r="B158" i="1"/>
  <c r="C158" i="1" s="1"/>
  <c r="K158" i="1" s="1"/>
  <c r="B159" i="1"/>
  <c r="C159" i="1" s="1"/>
  <c r="K159" i="1" s="1"/>
  <c r="B154" i="1"/>
  <c r="C154" i="1" s="1"/>
  <c r="K154" i="1" s="1"/>
  <c r="B148" i="1"/>
  <c r="C148" i="1" s="1"/>
  <c r="K148" i="1" s="1"/>
  <c r="B149" i="1"/>
  <c r="C149" i="1" s="1"/>
  <c r="K149" i="1" s="1"/>
  <c r="B150" i="1"/>
  <c r="C150" i="1" s="1"/>
  <c r="K150" i="1" s="1"/>
  <c r="B152" i="1"/>
  <c r="C152" i="1" s="1"/>
  <c r="K152" i="1" s="1"/>
  <c r="B147" i="1"/>
  <c r="C147" i="1" s="1"/>
  <c r="K147" i="1" s="1"/>
  <c r="B141" i="1"/>
  <c r="C141" i="1" s="1"/>
  <c r="K141" i="1" s="1"/>
  <c r="B133" i="1"/>
  <c r="C133" i="1" s="1"/>
  <c r="K133" i="1" s="1"/>
  <c r="C134" i="1"/>
  <c r="K134" i="1" s="1"/>
  <c r="B135" i="1"/>
  <c r="C135" i="1" s="1"/>
  <c r="K135" i="1" s="1"/>
  <c r="B136" i="1"/>
  <c r="C136" i="1" s="1"/>
  <c r="K136" i="1" s="1"/>
  <c r="B137" i="1"/>
  <c r="C137" i="1" s="1"/>
  <c r="K137" i="1" s="1"/>
  <c r="B132" i="1"/>
  <c r="C132" i="1" s="1"/>
  <c r="K132" i="1" s="1"/>
  <c r="B126" i="1"/>
  <c r="C126" i="1" s="1"/>
  <c r="K126" i="1" s="1"/>
  <c r="B127" i="1"/>
  <c r="C127" i="1" s="1"/>
  <c r="K127" i="1" s="1"/>
  <c r="B128" i="1"/>
  <c r="C128" i="1" s="1"/>
  <c r="K128" i="1" s="1"/>
  <c r="C129" i="1"/>
  <c r="K129" i="1" s="1"/>
  <c r="B130" i="1"/>
  <c r="C130" i="1" s="1"/>
  <c r="K130" i="1" s="1"/>
  <c r="B125" i="1"/>
  <c r="C125" i="1" s="1"/>
  <c r="K125" i="1" s="1"/>
  <c r="B119" i="1"/>
  <c r="C119" i="1" s="1"/>
  <c r="K119" i="1" s="1"/>
  <c r="B111" i="1"/>
  <c r="B113" i="1"/>
  <c r="B114" i="1"/>
  <c r="B115" i="1"/>
  <c r="B110" i="1"/>
  <c r="C110" i="1" s="1"/>
  <c r="K110" i="1" s="1"/>
  <c r="B104" i="1"/>
  <c r="C104" i="1" s="1"/>
  <c r="K104" i="1" s="1"/>
  <c r="B105" i="1"/>
  <c r="C105" i="1" s="1"/>
  <c r="K105" i="1" s="1"/>
  <c r="B106" i="1"/>
  <c r="C106" i="1" s="1"/>
  <c r="K106" i="1" s="1"/>
  <c r="C107" i="1"/>
  <c r="K107" i="1" s="1"/>
  <c r="B108" i="1"/>
  <c r="C108" i="1" s="1"/>
  <c r="K108" i="1" s="1"/>
  <c r="B103" i="1"/>
  <c r="C103" i="1" s="1"/>
  <c r="K103" i="1" s="1"/>
  <c r="B82" i="1"/>
  <c r="C82" i="1" s="1"/>
  <c r="K82" i="1" s="1"/>
  <c r="B83" i="1"/>
  <c r="C83" i="1" s="1"/>
  <c r="K83" i="1" s="1"/>
  <c r="B84" i="1"/>
  <c r="C84" i="1" s="1"/>
  <c r="K84" i="1" s="1"/>
  <c r="C85" i="1"/>
  <c r="K85" i="1" s="1"/>
  <c r="B86" i="1"/>
  <c r="C86" i="1" s="1"/>
  <c r="K86" i="1" s="1"/>
  <c r="B81" i="1"/>
  <c r="C81" i="1" s="1"/>
  <c r="K81" i="1" s="1"/>
  <c r="B97" i="1"/>
  <c r="C97" i="1" s="1"/>
  <c r="K97" i="1" s="1"/>
  <c r="B89" i="1"/>
  <c r="C89" i="1" s="1"/>
  <c r="K89" i="1" s="1"/>
  <c r="C90" i="1"/>
  <c r="K90" i="1" s="1"/>
  <c r="B91" i="1"/>
  <c r="C91" i="1" s="1"/>
  <c r="K91" i="1" s="1"/>
  <c r="B92" i="1"/>
  <c r="C92" i="1" s="1"/>
  <c r="K92" i="1" s="1"/>
  <c r="B93" i="1"/>
  <c r="C93" i="1" s="1"/>
  <c r="K93" i="1" s="1"/>
  <c r="B88" i="1"/>
  <c r="C88" i="1" s="1"/>
  <c r="K88" i="1" s="1"/>
  <c r="B75" i="1"/>
  <c r="C75" i="1" s="1"/>
  <c r="K75" i="1" s="1"/>
  <c r="B67" i="1"/>
  <c r="C67" i="1" s="1"/>
  <c r="K67" i="1" s="1"/>
  <c r="C68" i="1"/>
  <c r="K68" i="1" s="1"/>
  <c r="B69" i="1"/>
  <c r="C69" i="1" s="1"/>
  <c r="K69" i="1" s="1"/>
  <c r="B70" i="1"/>
  <c r="C70" i="1" s="1"/>
  <c r="K70" i="1" s="1"/>
  <c r="B71" i="1"/>
  <c r="C71" i="1" s="1"/>
  <c r="K71" i="1" s="1"/>
  <c r="B66" i="1"/>
  <c r="C66" i="1" s="1"/>
  <c r="K66" i="1" s="1"/>
  <c r="B64" i="1"/>
  <c r="C64" i="1" s="1"/>
  <c r="K64" i="1" s="1"/>
  <c r="B60" i="1"/>
  <c r="C60" i="1" s="1"/>
  <c r="K60" i="1" s="1"/>
  <c r="B61" i="1"/>
  <c r="C61" i="1" s="1"/>
  <c r="K61" i="1" s="1"/>
  <c r="B62" i="1"/>
  <c r="C62" i="1" s="1"/>
  <c r="K62" i="1" s="1"/>
  <c r="C63" i="1"/>
  <c r="K63" i="1" s="1"/>
  <c r="B59" i="1"/>
  <c r="C59" i="1" s="1"/>
  <c r="K59" i="1" s="1"/>
  <c r="B53" i="1"/>
  <c r="C53" i="1" s="1"/>
  <c r="K53" i="1" s="1"/>
  <c r="C52" i="1"/>
  <c r="K52" i="1" s="1"/>
  <c r="B44" i="1"/>
  <c r="C44" i="1" s="1"/>
  <c r="K44" i="1" s="1"/>
  <c r="C45" i="1"/>
  <c r="K45" i="1" s="1"/>
  <c r="B46" i="1"/>
  <c r="C46" i="1" s="1"/>
  <c r="K46" i="1" s="1"/>
  <c r="B43" i="1"/>
  <c r="B37" i="1"/>
  <c r="C37" i="1" s="1"/>
  <c r="K37" i="1" s="1"/>
  <c r="B38" i="1"/>
  <c r="C38" i="1" s="1"/>
  <c r="K38" i="1" s="1"/>
  <c r="B39" i="1"/>
  <c r="C39" i="1" s="1"/>
  <c r="K39" i="1" s="1"/>
  <c r="B41" i="1"/>
  <c r="B36" i="1"/>
  <c r="C41" i="1" l="1"/>
  <c r="K41" i="1" s="1"/>
  <c r="C151" i="1"/>
  <c r="K151" i="1" s="1"/>
  <c r="C43" i="1"/>
  <c r="K43" i="1" s="1"/>
  <c r="C36" i="1"/>
  <c r="K36" i="1" s="1"/>
  <c r="K167" i="1" s="1"/>
  <c r="C112" i="1"/>
  <c r="K112" i="1" s="1"/>
  <c r="C115" i="1"/>
  <c r="K115" i="1" s="1"/>
  <c r="C111" i="1"/>
  <c r="K111" i="1" s="1"/>
  <c r="C114" i="1"/>
  <c r="K114" i="1" s="1"/>
  <c r="C113" i="1"/>
  <c r="K113" i="1" s="1"/>
  <c r="K50" i="1"/>
  <c r="K47" i="1"/>
  <c r="K49" i="1"/>
  <c r="K48" i="1"/>
  <c r="K168" i="1" l="1"/>
</calcChain>
</file>

<file path=xl/sharedStrings.xml><?xml version="1.0" encoding="utf-8"?>
<sst xmlns="http://schemas.openxmlformats.org/spreadsheetml/2006/main" count="367" uniqueCount="242">
  <si>
    <t>Prijslijst 2023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</si>
  <si>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</si>
  <si>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</si>
  <si>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</si>
  <si>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</si>
  <si>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</si>
  <si>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</si>
  <si>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 xml:space="preserve">Mijn school heeft per leerjaar het volgende aantal LEERLINGEN </t>
    </r>
    <r>
      <rPr>
        <i/>
        <sz val="11"/>
        <rFont val="Calibri"/>
        <family val="2"/>
        <scheme val="minor"/>
      </rPr>
      <t>(alleen voor de leerjaren waarvoor uw school wenst te bestellen)</t>
    </r>
    <r>
      <rPr>
        <b/>
        <sz val="14"/>
        <rFont val="Calibri"/>
        <family val="2"/>
        <scheme val="minor"/>
      </rPr>
      <t>.</t>
    </r>
  </si>
  <si>
    <r>
      <t>Mijn school heeft per leerjaar het volgende aantal KLASSEN</t>
    </r>
    <r>
      <rPr>
        <i/>
        <sz val="11"/>
        <rFont val="Calibri"/>
        <family val="2"/>
        <scheme val="minor"/>
      </rPr>
      <t xml:space="preserve"> (alleen voor de leerjaren waarvoor uw school wenst te bestellen)</t>
    </r>
    <r>
      <rPr>
        <b/>
        <sz val="14"/>
        <rFont val="Calibri"/>
        <family val="2"/>
        <scheme val="minor"/>
      </rPr>
      <t>.</t>
    </r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</si>
  <si>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</si>
  <si>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</si>
  <si>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</si>
  <si>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</si>
  <si>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</si>
  <si>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</si>
  <si>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r>
      <rPr>
        <sz val="14"/>
        <color theme="0"/>
        <rFont val="Calibri"/>
        <family val="2"/>
        <scheme val="minor"/>
      </rPr>
      <t xml:space="preserve">STAP 3: FACULTATIEF: Duid aan wat u </t>
    </r>
    <r>
      <rPr>
        <b/>
        <sz val="14"/>
        <color theme="0"/>
        <rFont val="Calibri"/>
        <family val="2"/>
        <scheme val="minor"/>
      </rPr>
      <t xml:space="preserve">NIET </t>
    </r>
    <r>
      <rPr>
        <sz val="14"/>
        <color theme="0"/>
        <rFont val="Calibri"/>
        <family val="2"/>
        <scheme val="minor"/>
      </rPr>
      <t>wilt bestellen</t>
    </r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</si>
  <si>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</t>
    </r>
    <r>
      <rPr>
        <b/>
        <i/>
        <sz val="8"/>
        <rFont val="Calibri"/>
        <family val="2"/>
        <scheme val="minor"/>
      </rPr>
      <t>Toetsschrift en Correctiesleutel toetsschrift voor leerjaar 1 t.e.m. 6)</t>
    </r>
  </si>
  <si>
    <t>Mijn school wenst GEEN papieren Map van Wibbel te bestellen aangezien die digitaal in Bingel Max zitten.</t>
  </si>
  <si>
    <t>STAP 4: De totale prijs wordt automatisch berekend. Breng manueel wijzigingen aan indien gewenst.</t>
  </si>
  <si>
    <t>Aantal</t>
  </si>
  <si>
    <t>Titel</t>
  </si>
  <si>
    <t>Bestelnummer</t>
  </si>
  <si>
    <t>Prijs in euro</t>
  </si>
  <si>
    <t>Totale prijs in euro</t>
  </si>
  <si>
    <t>LEERJAAR 1</t>
  </si>
  <si>
    <t>Leerlingenmateriaal</t>
  </si>
  <si>
    <t xml:space="preserve">Werkschrift 1A </t>
  </si>
  <si>
    <t xml:space="preserve">978-90-306-5492-6 </t>
  </si>
  <si>
    <t>∞</t>
  </si>
  <si>
    <t xml:space="preserve">Werkschrift 1B </t>
  </si>
  <si>
    <t xml:space="preserve">978-90-306-5501-5 </t>
  </si>
  <si>
    <t xml:space="preserve">Werkschrift 1C </t>
  </si>
  <si>
    <t xml:space="preserve">978-90-306-5502-2 </t>
  </si>
  <si>
    <t>Werkschrift 1D</t>
  </si>
  <si>
    <t xml:space="preserve">978-90-306-5503-9 </t>
  </si>
  <si>
    <t>Neuze-neuzeboek 1</t>
  </si>
  <si>
    <t>978-90-306-5522-0</t>
  </si>
  <si>
    <t>±</t>
  </si>
  <si>
    <t>Toetsschrift 1</t>
  </si>
  <si>
    <t>978-90-306-5528-2</t>
  </si>
  <si>
    <t>Leerkrachtenmateriaal</t>
  </si>
  <si>
    <t xml:space="preserve">Handleiding 1A </t>
  </si>
  <si>
    <t xml:space="preserve">978-90-306-5537-4 </t>
  </si>
  <si>
    <t>B</t>
  </si>
  <si>
    <t xml:space="preserve">Handleiding 1B </t>
  </si>
  <si>
    <t xml:space="preserve">978-90-306-5538-1 </t>
  </si>
  <si>
    <t xml:space="preserve">Map van Wibbel 1 (2 delen) </t>
  </si>
  <si>
    <t>978-90-306-5530-5</t>
  </si>
  <si>
    <t xml:space="preserve">Correctiesleutel Werkschrift 1A </t>
  </si>
  <si>
    <t xml:space="preserve">978-90-306-5510-7 </t>
  </si>
  <si>
    <t xml:space="preserve">Correctiesleutel Werkschrift 1B </t>
  </si>
  <si>
    <t xml:space="preserve">978-90-306-5511-4 </t>
  </si>
  <si>
    <t xml:space="preserve">Correctiesleutel Werkschrift 1C </t>
  </si>
  <si>
    <t xml:space="preserve">978-90-306-5512-1 </t>
  </si>
  <si>
    <t xml:space="preserve">Correctiesleutel Werkschrift 1D </t>
  </si>
  <si>
    <t xml:space="preserve">978-90-306-5513-8 </t>
  </si>
  <si>
    <t xml:space="preserve">Correctiesleutel Toetsschrift 1 </t>
  </si>
  <si>
    <t xml:space="preserve">978-90-306-5529-9 </t>
  </si>
  <si>
    <t>Klasmateriaal</t>
  </si>
  <si>
    <t>Draaiboek: het verhaal van de cijfers</t>
  </si>
  <si>
    <t>978-90-306-4562-7</t>
  </si>
  <si>
    <t>Wandplaten</t>
  </si>
  <si>
    <t>978-90-306-5525-1</t>
  </si>
  <si>
    <t>Digitale ondersteuning (zie onderaan)</t>
  </si>
  <si>
    <t>Bingel Max</t>
  </si>
  <si>
    <t>978-90-306-8795-5</t>
  </si>
  <si>
    <t>Bingel Plus</t>
  </si>
  <si>
    <t>978-90-306-7627-0</t>
  </si>
  <si>
    <t>LEERJAAR 2</t>
  </si>
  <si>
    <t xml:space="preserve">Werkschrift 2A </t>
  </si>
  <si>
    <t>978-90-306-5493-3</t>
  </si>
  <si>
    <t xml:space="preserve">Werkschrift 2B </t>
  </si>
  <si>
    <t>978-90-306-5504-6</t>
  </si>
  <si>
    <t xml:space="preserve">Werkschrift 2C </t>
  </si>
  <si>
    <t>978-90-306-5505-3</t>
  </si>
  <si>
    <t>Werkschrift 2D</t>
  </si>
  <si>
    <t>978-90-306-5506-0</t>
  </si>
  <si>
    <t>Neuze-neuzeboek 2</t>
  </si>
  <si>
    <t>978-90-306-5523-7</t>
  </si>
  <si>
    <t>Toetsschrift 2</t>
  </si>
  <si>
    <t>978-90-306-5531-2</t>
  </si>
  <si>
    <t xml:space="preserve">Handleiding 2A </t>
  </si>
  <si>
    <t>978-90-306-5539-8</t>
  </si>
  <si>
    <t xml:space="preserve">Handleiding 2B </t>
  </si>
  <si>
    <t>978-90-306-5540-4</t>
  </si>
  <si>
    <t xml:space="preserve">Map van Wibbel 2 (2 delen) </t>
  </si>
  <si>
    <t>978-90-306-5533-6</t>
  </si>
  <si>
    <t xml:space="preserve">Correctiesleutel Werkschrift 2A </t>
  </si>
  <si>
    <t>978-90-306-5514-5</t>
  </si>
  <si>
    <t xml:space="preserve">Correctiesleutel Werkschrift 2B </t>
  </si>
  <si>
    <t>978-90-306-5515-2</t>
  </si>
  <si>
    <t xml:space="preserve">Correctiesleutel Werkschrift 2C </t>
  </si>
  <si>
    <t>978-90-306-5516-9</t>
  </si>
  <si>
    <t xml:space="preserve">Correctiesleutel Werkschrift 2D </t>
  </si>
  <si>
    <t>978-90-306-5517-6</t>
  </si>
  <si>
    <t xml:space="preserve">Correctiesleutel Toetsschrift 2 </t>
  </si>
  <si>
    <t>978-90-306-5532-9</t>
  </si>
  <si>
    <t>978-90-306-5526-8</t>
  </si>
  <si>
    <t>978-90-306-8796-2</t>
  </si>
  <si>
    <t>978-90-306-7628-7</t>
  </si>
  <si>
    <t>LEERJAAR 3</t>
  </si>
  <si>
    <t xml:space="preserve">Werkschrift 3A </t>
  </si>
  <si>
    <t>978-90-306-5494-0</t>
  </si>
  <si>
    <t xml:space="preserve">Werkschrift 3B </t>
  </si>
  <si>
    <t>978-90-306-5507-7</t>
  </si>
  <si>
    <t xml:space="preserve">Werkschrift 3C </t>
  </si>
  <si>
    <t>978-90-306-5508-4</t>
  </si>
  <si>
    <t>Werkschrift 3D</t>
  </si>
  <si>
    <t>978-90-306-5509-1</t>
  </si>
  <si>
    <t>Neuze-neuzeboek 3</t>
  </si>
  <si>
    <t>978-90-306-5524-4</t>
  </si>
  <si>
    <t>Toetsschrift 3</t>
  </si>
  <si>
    <t>978-90-306-5534-3</t>
  </si>
  <si>
    <t xml:space="preserve">Handleiding 3A </t>
  </si>
  <si>
    <t>978-90-306-5541-1</t>
  </si>
  <si>
    <t xml:space="preserve">Handleiding 3B </t>
  </si>
  <si>
    <t>978-90-306-5542-8</t>
  </si>
  <si>
    <t xml:space="preserve">Map van Wibbel 3 (2 delen) </t>
  </si>
  <si>
    <t>978-90-306-5536-7</t>
  </si>
  <si>
    <t xml:space="preserve">Correctiesleutel Werkschrift 3A </t>
  </si>
  <si>
    <t>978-90-306-5518-3</t>
  </si>
  <si>
    <t xml:space="preserve">Correctiesleutel Werkschrift 3B </t>
  </si>
  <si>
    <t>978-90-306-5519-0</t>
  </si>
  <si>
    <t xml:space="preserve">Correctiesleutel Werkschrift 3C </t>
  </si>
  <si>
    <t>978-90-306-5520-6</t>
  </si>
  <si>
    <t xml:space="preserve">Correctiesleutel Werkschrift 3D </t>
  </si>
  <si>
    <t>978-90-306-5521-3</t>
  </si>
  <si>
    <t xml:space="preserve">Correctiesleutel Toetsschrift 3 </t>
  </si>
  <si>
    <t>978-90-306-5535-0</t>
  </si>
  <si>
    <t>978-90-306-5527-5</t>
  </si>
  <si>
    <t>978-90-306-8797-9</t>
  </si>
  <si>
    <t>978-90-306-7629-4</t>
  </si>
  <si>
    <t>LEERJAAR 4</t>
  </si>
  <si>
    <t xml:space="preserve">Werkschrift 4A </t>
  </si>
  <si>
    <t>978-90-306-6147-4</t>
  </si>
  <si>
    <t xml:space="preserve">Werkschrift 4B </t>
  </si>
  <si>
    <t>978-90-306-6153-5</t>
  </si>
  <si>
    <t xml:space="preserve">Werkschrift 4C </t>
  </si>
  <si>
    <t>978-90-306-6159-7</t>
  </si>
  <si>
    <t>Werkschrift 4D</t>
  </si>
  <si>
    <t>978-90-306-6165-8</t>
  </si>
  <si>
    <t>Neuze-neuzeboek 4</t>
  </si>
  <si>
    <t>978-90-306-6138-2</t>
  </si>
  <si>
    <t>Toetsschrift 4</t>
  </si>
  <si>
    <t>978-90-306-6141-2</t>
  </si>
  <si>
    <t xml:space="preserve">Handleiding 4A </t>
  </si>
  <si>
    <t>978-90-306-6129-0</t>
  </si>
  <si>
    <t xml:space="preserve">Handleiding 4B </t>
  </si>
  <si>
    <t>978-90-306-6132-0</t>
  </si>
  <si>
    <t xml:space="preserve">Map van Wibbel 4 (2 delen) </t>
  </si>
  <si>
    <t>978-90-306-6135-1</t>
  </si>
  <si>
    <t xml:space="preserve">Correctiesleutel Werkschrift 4A </t>
  </si>
  <si>
    <t>978-90-306-6150-4</t>
  </si>
  <si>
    <t xml:space="preserve">Correctiesleutel Werkschrift 4B </t>
  </si>
  <si>
    <t>978-90-306-6156-6</t>
  </si>
  <si>
    <t xml:space="preserve">Correctiesleutel Werkschrift 4C </t>
  </si>
  <si>
    <t>978-90-306-6162-7</t>
  </si>
  <si>
    <t xml:space="preserve">Correctiesleutel Werkschrift 4D </t>
  </si>
  <si>
    <t>978-90-306-6168-9</t>
  </si>
  <si>
    <t xml:space="preserve">Correctiesleutel Toetsschrift 4 </t>
  </si>
  <si>
    <t>978-90-306-6144-3</t>
  </si>
  <si>
    <t>978-90-306-6174-0</t>
  </si>
  <si>
    <t>978-90-306-8798-6</t>
  </si>
  <si>
    <t>978-90-306-7630-0</t>
  </si>
  <si>
    <t>LEERJAAR 5</t>
  </si>
  <si>
    <t xml:space="preserve">Werkschrift 5A </t>
  </si>
  <si>
    <t>978-90-306-6148-1</t>
  </si>
  <si>
    <t xml:space="preserve">Werkschrift 5B </t>
  </si>
  <si>
    <t>978-90-306-6154-2</t>
  </si>
  <si>
    <t xml:space="preserve">Werkschrift 5C </t>
  </si>
  <si>
    <t>978-90-306-6160-3</t>
  </si>
  <si>
    <t>Werkschrift 5D</t>
  </si>
  <si>
    <t>978-90-306-6166-5</t>
  </si>
  <si>
    <t>Neuze-neuzeboek 5</t>
  </si>
  <si>
    <t>978-90-306-6139-9</t>
  </si>
  <si>
    <t>Toetsschrift 5</t>
  </si>
  <si>
    <t>978-90-306-6142-9</t>
  </si>
  <si>
    <t xml:space="preserve">Handleiding 5A </t>
  </si>
  <si>
    <t>978-90-306-6130-6</t>
  </si>
  <si>
    <t xml:space="preserve">Handleiding 5B </t>
  </si>
  <si>
    <t>978-90-306-6133-7</t>
  </si>
  <si>
    <t xml:space="preserve">Map van Wibbel 5 (2 delen) </t>
  </si>
  <si>
    <t>978-90-306-6136-8</t>
  </si>
  <si>
    <t xml:space="preserve">Correctiesleutel Werkschrift 5A </t>
  </si>
  <si>
    <t>978-90-306-6151-1</t>
  </si>
  <si>
    <t xml:space="preserve">Correctiesleutel Werkschrift 5B </t>
  </si>
  <si>
    <t>978-90-306-6157-3</t>
  </si>
  <si>
    <t xml:space="preserve">Correctiesleutel Werkschrift 5C </t>
  </si>
  <si>
    <t>978-90-306-6163-4</t>
  </si>
  <si>
    <t xml:space="preserve">Correctiesleutel Werkschrift 5D </t>
  </si>
  <si>
    <t>978-90-306-6169-6</t>
  </si>
  <si>
    <t xml:space="preserve">Correctiesleutel Toetsschrift 5 </t>
  </si>
  <si>
    <t>978-90-306-6145-0</t>
  </si>
  <si>
    <t xml:space="preserve">978-90-306-6175-7
</t>
  </si>
  <si>
    <t>978-90-306-8799-3</t>
  </si>
  <si>
    <t>978-90-306-7631-7</t>
  </si>
  <si>
    <t>LEERJAAR 6</t>
  </si>
  <si>
    <t xml:space="preserve">Werkschrift 6A </t>
  </si>
  <si>
    <t>978-90-306-6149-8</t>
  </si>
  <si>
    <t xml:space="preserve">Werkschrift 6B </t>
  </si>
  <si>
    <t>978-90-306-6155-9</t>
  </si>
  <si>
    <t xml:space="preserve">Werkschrift 6C </t>
  </si>
  <si>
    <t>978-90-306-6161-0</t>
  </si>
  <si>
    <t>Werkschrift 6D</t>
  </si>
  <si>
    <t>978-90-306-6167-2</t>
  </si>
  <si>
    <t>Neuze-neuzeboek 6</t>
  </si>
  <si>
    <t>978-90-306-6140-5</t>
  </si>
  <si>
    <t>Toetsschrift 6</t>
  </si>
  <si>
    <t>978-90-306-6143-6</t>
  </si>
  <si>
    <t xml:space="preserve">Handleiding 6A </t>
  </si>
  <si>
    <t>978-90-306-6131-3</t>
  </si>
  <si>
    <t xml:space="preserve">Handleiding 6B </t>
  </si>
  <si>
    <t>978-90-306-6134-4</t>
  </si>
  <si>
    <t xml:space="preserve">Map van Wibbel 6 (2 delen) </t>
  </si>
  <si>
    <t>978-90-306-6137-5</t>
  </si>
  <si>
    <t xml:space="preserve">Correctiesleutel Werkschrift 6A </t>
  </si>
  <si>
    <t>978-90-306-6152-8</t>
  </si>
  <si>
    <t xml:space="preserve">Correctiesleutel Werkschrift 6B </t>
  </si>
  <si>
    <t>978-90-306-6158-0</t>
  </si>
  <si>
    <t xml:space="preserve">Correctiesleutel Werkschrift 6C </t>
  </si>
  <si>
    <t>978-90-306-6164-1</t>
  </si>
  <si>
    <t xml:space="preserve">Correctiesleutel Werkschrift 6D </t>
  </si>
  <si>
    <t>978-90-306-6170-2</t>
  </si>
  <si>
    <t xml:space="preserve">Correctiesleutel Toetsschrift 6 </t>
  </si>
  <si>
    <t>978-90-306-6146-7</t>
  </si>
  <si>
    <t>978-90-306-6176-4</t>
  </si>
  <si>
    <t>978-90-306-8800-6</t>
  </si>
  <si>
    <t>978-90-306-7632-4</t>
  </si>
  <si>
    <t>TOTALE PRIJS</t>
  </si>
  <si>
    <t xml:space="preserve">   -&gt; JAARLIJKSE PRIJS (obv prijzen 2023)</t>
  </si>
  <si>
    <t>Meer informatie over de Bingel-licenties vind je op:</t>
  </si>
  <si>
    <t>jaarlijks opnieuw bestellen</t>
  </si>
  <si>
    <t>mag je bestellen maar zit ook in Bingel Max/Plus (zie digitale ondersteuning)</t>
  </si>
  <si>
    <t>facultatief</t>
  </si>
  <si>
    <t xml:space="preserve">   Prijzen zijn geldig tot 31 december 2023 en zijn inclusief BTW en exclusief administratie- en portkosten. </t>
  </si>
  <si>
    <t xml:space="preserve">   De materialen worden gefactureerd aan de catalogusprijs geldig op facturatiedatum.</t>
  </si>
  <si>
    <t>Uitgeverij VAN IN - Nijverheidsstraat 92/5 - 2160 Wommelgem</t>
  </si>
  <si>
    <t>www.vanin.be/bingel/licenties</t>
  </si>
  <si>
    <t>STAP 1: Vul de gegevens van uw school in. Dit is een prijslijst en geen bestelformulier. Bestel via de webshop + de licenties via Bingel.</t>
  </si>
  <si>
    <t>Digitale ondersteuning bij Rekensprong Plus via Bingel</t>
  </si>
  <si>
    <t>De Bingellicenties kan je zelf beheren via het licentiebeheer in Bingel, je bestelt ze niet via de webshop.</t>
  </si>
  <si>
    <t>STAP 5: Bestellen doe je via de webshop www.school.vanin.be, de licenties beheer je in Bingel (dit is een prijslijst en geen bestelformulier).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</si>
</sst>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0B4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19" fillId="0" borderId="0" applyNumberFormat="0" applyFill="0" applyBorder="0" applyAlignment="0" applyProtection="0"/>
  </cellStyleXfs>
  <cellXfs count="105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/>
    <xf numFmtId="0" fontId="0" fillId="8" borderId="0" xfId="0" applyFill="1"/>
    <xf numFmtId="0" fontId="0" fillId="7" borderId="0" xfId="0" applyFill="1"/>
    <xf numFmtId="0" fontId="5" fillId="3" borderId="4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164" fontId="5" fillId="3" borderId="2" xfId="0" applyNumberFormat="1" applyFont="1" applyFill="1" applyBorder="1"/>
    <xf numFmtId="0" fontId="0" fillId="9" borderId="0" xfId="0" applyFill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0" fillId="4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0" fontId="13" fillId="10" borderId="0" xfId="0" applyFont="1" applyFill="1"/>
    <xf numFmtId="0" fontId="12" fillId="10" borderId="0" xfId="0" applyFont="1" applyFill="1"/>
    <xf numFmtId="0" fontId="14" fillId="10" borderId="0" xfId="0" applyFont="1" applyFill="1" applyAlignment="1">
      <alignment horizontal="center"/>
    </xf>
    <xf numFmtId="0" fontId="4" fillId="0" borderId="2" xfId="0" applyFont="1" applyBorder="1" applyAlignment="1">
      <alignment horizontal="center" wrapText="1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6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Border="1"/>
    <xf numFmtId="2" fontId="3" fillId="3" borderId="6" xfId="0" applyNumberFormat="1" applyFont="1" applyFill="1" applyBorder="1"/>
    <xf numFmtId="2" fontId="3" fillId="3" borderId="5" xfId="0" applyNumberFormat="1" applyFont="1" applyFill="1" applyBorder="1"/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10" borderId="0" xfId="0" applyFont="1" applyFill="1"/>
    <xf numFmtId="0" fontId="23" fillId="10" borderId="0" xfId="0" applyFont="1" applyFill="1"/>
    <xf numFmtId="0" fontId="23" fillId="10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0" fontId="13" fillId="9" borderId="0" xfId="0" applyFont="1" applyFill="1" applyAlignment="1">
      <alignment horizontal="center"/>
    </xf>
    <xf numFmtId="0" fontId="18" fillId="4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  <xf numFmtId="0" fontId="8" fillId="0" borderId="12" xfId="0" applyFont="1" applyBorder="1"/>
    <xf numFmtId="0" fontId="0" fillId="0" borderId="13" xfId="0" applyBorder="1"/>
    <xf numFmtId="0" fontId="4" fillId="0" borderId="13" xfId="0" applyFont="1" applyBorder="1"/>
    <xf numFmtId="4" fontId="0" fillId="0" borderId="14" xfId="0" applyNumberFormat="1" applyBorder="1" applyAlignment="1">
      <alignment horizontal="right"/>
    </xf>
    <xf numFmtId="0" fontId="0" fillId="0" borderId="15" xfId="0" applyBorder="1"/>
    <xf numFmtId="0" fontId="0" fillId="0" borderId="0" xfId="0" applyBorder="1"/>
    <xf numFmtId="0" fontId="4" fillId="0" borderId="0" xfId="0" applyFont="1" applyBorder="1"/>
    <xf numFmtId="4" fontId="0" fillId="0" borderId="16" xfId="0" applyNumberFormat="1" applyBorder="1" applyAlignment="1">
      <alignment horizontal="right"/>
    </xf>
    <xf numFmtId="0" fontId="19" fillId="0" borderId="15" xfId="4" applyFill="1" applyBorder="1"/>
    <xf numFmtId="0" fontId="0" fillId="0" borderId="11" xfId="0" applyBorder="1"/>
    <xf numFmtId="0" fontId="0" fillId="0" borderId="17" xfId="0" applyBorder="1"/>
    <xf numFmtId="0" fontId="4" fillId="0" borderId="17" xfId="0" applyFont="1" applyBorder="1"/>
    <xf numFmtId="4" fontId="0" fillId="0" borderId="18" xfId="0" applyNumberFormat="1" applyBorder="1" applyAlignment="1">
      <alignment horizontal="right"/>
    </xf>
  </cellXfs>
  <cellStyles count="5">
    <cellStyle name="Hyperlink" xfId="4" builtinId="8"/>
    <cellStyle name="Normal" xfId="0" builtinId="0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0B400"/>
      <color rgb="FFB40000"/>
      <color rgb="FFFFDB75"/>
      <color rgb="FFFFE393"/>
      <color rgb="FFFFE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6" noThreeD="1"/>
</file>

<file path=xl/ctrlProps/ctrlProp10.xml><?xml version="1.0" encoding="utf-8"?>
<formControlPr xmlns="http://schemas.microsoft.com/office/spreadsheetml/2009/9/main" objectType="CheckBox" fmlaLink="$L$29" lockText="1" noThreeD="1"/>
</file>

<file path=xl/ctrlProps/ctrlProp11.xml><?xml version="1.0" encoding="utf-8"?>
<formControlPr xmlns="http://schemas.microsoft.com/office/spreadsheetml/2009/9/main" objectType="CheckBox" fmlaLink="$F$25" noThreeD="1"/>
</file>

<file path=xl/ctrlProps/ctrlProp12.xml><?xml version="1.0" encoding="utf-8"?>
<formControlPr xmlns="http://schemas.microsoft.com/office/spreadsheetml/2009/9/main" objectType="CheckBox" fmlaLink="$F$24" noThreeD="1"/>
</file>

<file path=xl/ctrlProps/ctrlProp2.xml><?xml version="1.0" encoding="utf-8"?>
<formControlPr xmlns="http://schemas.microsoft.com/office/spreadsheetml/2009/9/main" objectType="CheckBox" fmlaLink="$F$27" lockText="1" noThreeD="1"/>
</file>

<file path=xl/ctrlProps/ctrlProp3.xml><?xml version="1.0" encoding="utf-8"?>
<formControlPr xmlns="http://schemas.microsoft.com/office/spreadsheetml/2009/9/main" objectType="CheckBox" fmlaLink="$F$28" lockText="1" noThreeD="1"/>
</file>

<file path=xl/ctrlProps/ctrlProp4.xml><?xml version="1.0" encoding="utf-8"?>
<formControlPr xmlns="http://schemas.microsoft.com/office/spreadsheetml/2009/9/main" objectType="CheckBox" fmlaLink="$F$29" lockText="1" noThreeD="1"/>
</file>

<file path=xl/ctrlProps/ctrlProp5.xml><?xml version="1.0" encoding="utf-8"?>
<formControlPr xmlns="http://schemas.microsoft.com/office/spreadsheetml/2009/9/main" objectType="CheckBox" fmlaLink="$L$25" lockText="1" noThreeD="1"/>
</file>

<file path=xl/ctrlProps/ctrlProp6.xml><?xml version="1.0" encoding="utf-8"?>
<formControlPr xmlns="http://schemas.microsoft.com/office/spreadsheetml/2009/9/main" objectType="CheckBox" fmlaLink="$L$26" lockText="1" noThreeD="1"/>
</file>

<file path=xl/ctrlProps/ctrlProp7.xml><?xml version="1.0" encoding="utf-8"?>
<formControlPr xmlns="http://schemas.microsoft.com/office/spreadsheetml/2009/9/main" objectType="CheckBox" fmlaLink="$L$27" lockText="1" noThreeD="1"/>
</file>

<file path=xl/ctrlProps/ctrlProp8.xml><?xml version="1.0" encoding="utf-8"?>
<formControlPr xmlns="http://schemas.microsoft.com/office/spreadsheetml/2009/9/main" objectType="CheckBox" fmlaLink="$L$28" lockText="1" noThreeD="1"/>
</file>

<file path=xl/ctrlProps/ctrlProp9.xml><?xml version="1.0" encoding="utf-8"?>
<formControlPr xmlns="http://schemas.microsoft.com/office/spreadsheetml/2009/9/main" objectType="CheckBox" fmlaLink="$L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25</xdr:row>
          <xdr:rowOff>0</xdr:rowOff>
        </xdr:from>
        <xdr:to>
          <xdr:col>3</xdr:col>
          <xdr:colOff>238125</xdr:colOff>
          <xdr:row>26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26</xdr:row>
          <xdr:rowOff>0</xdr:rowOff>
        </xdr:from>
        <xdr:to>
          <xdr:col>3</xdr:col>
          <xdr:colOff>228600</xdr:colOff>
          <xdr:row>27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27</xdr:row>
          <xdr:rowOff>0</xdr:rowOff>
        </xdr:from>
        <xdr:to>
          <xdr:col>3</xdr:col>
          <xdr:colOff>228600</xdr:colOff>
          <xdr:row>28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28</xdr:row>
          <xdr:rowOff>0</xdr:rowOff>
        </xdr:from>
        <xdr:to>
          <xdr:col>3</xdr:col>
          <xdr:colOff>238125</xdr:colOff>
          <xdr:row>29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24</xdr:row>
          <xdr:rowOff>0</xdr:rowOff>
        </xdr:from>
        <xdr:to>
          <xdr:col>8</xdr:col>
          <xdr:colOff>228600</xdr:colOff>
          <xdr:row>25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25</xdr:row>
          <xdr:rowOff>0</xdr:rowOff>
        </xdr:from>
        <xdr:to>
          <xdr:col>8</xdr:col>
          <xdr:colOff>247650</xdr:colOff>
          <xdr:row>26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26</xdr:row>
          <xdr:rowOff>31750</xdr:rowOff>
        </xdr:from>
        <xdr:to>
          <xdr:col>8</xdr:col>
          <xdr:colOff>228600</xdr:colOff>
          <xdr:row>27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27</xdr:row>
          <xdr:rowOff>0</xdr:rowOff>
        </xdr:from>
        <xdr:to>
          <xdr:col>8</xdr:col>
          <xdr:colOff>228600</xdr:colOff>
          <xdr:row>28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23</xdr:row>
          <xdr:rowOff>0</xdr:rowOff>
        </xdr:from>
        <xdr:to>
          <xdr:col>8</xdr:col>
          <xdr:colOff>257175</xdr:colOff>
          <xdr:row>24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28</xdr:row>
          <xdr:rowOff>0</xdr:rowOff>
        </xdr:from>
        <xdr:to>
          <xdr:col>8</xdr:col>
          <xdr:colOff>247650</xdr:colOff>
          <xdr:row>29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1128090</xdr:colOff>
      <xdr:row>1</xdr:row>
      <xdr:rowOff>9939</xdr:rowOff>
    </xdr:from>
    <xdr:to>
      <xdr:col>8</xdr:col>
      <xdr:colOff>136215</xdr:colOff>
      <xdr:row>2</xdr:row>
      <xdr:rowOff>298173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851" y="9939"/>
          <a:ext cx="2964037" cy="6029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24</xdr:row>
          <xdr:rowOff>0</xdr:rowOff>
        </xdr:from>
        <xdr:to>
          <xdr:col>3</xdr:col>
          <xdr:colOff>257175</xdr:colOff>
          <xdr:row>25</xdr:row>
          <xdr:rowOff>38100</xdr:rowOff>
        </xdr:to>
        <xdr:sp macro="" textlink="">
          <xdr:nvSpPr>
            <xdr:cNvPr id="1056" name="Check Box 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22</xdr:row>
          <xdr:rowOff>558800</xdr:rowOff>
        </xdr:from>
        <xdr:to>
          <xdr:col>3</xdr:col>
          <xdr:colOff>257175</xdr:colOff>
          <xdr:row>24</xdr:row>
          <xdr:rowOff>28575</xdr:rowOff>
        </xdr:to>
        <xdr:sp macro="" textlink="">
          <xdr:nvSpPr>
            <xdr:cNvPr id="1057" name="Check Box 1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225"/>
  <sheetViews>
    <sheetView showGridLines="0" showZeros="0" tabSelected="1" topLeftCell="C127" zoomScale="90" zoomScaleNormal="90" workbookViewId="0">
      <selection activeCell="C166" sqref="C166"/>
    </sheetView>
  </sheetViews>
  <sheetFormatPr defaultColWidth="9.1796875" defaultRowHeight="14.5" x14ac:dyDescent="0.35"/>
  <cols>
    <col min="1" max="1" width="1.81640625" hidden="1" customWidth="1"/>
    <col min="2" max="2" width="16" hidden="1" customWidth="1"/>
    <col min="3" max="3" width="14.81640625" customWidth="1"/>
    <col min="4" max="4" width="4.54296875" customWidth="1"/>
    <col min="5" max="5" width="30.81640625" customWidth="1"/>
    <col min="6" max="6" width="10.453125" hidden="1" customWidth="1"/>
    <col min="7" max="7" width="10.453125" customWidth="1"/>
    <col min="8" max="8" width="18.1796875" bestFit="1" customWidth="1"/>
    <col min="9" max="9" width="7" style="1" customWidth="1"/>
    <col min="10" max="10" width="9" style="1" customWidth="1"/>
    <col min="11" max="11" width="15.453125" customWidth="1"/>
    <col min="12" max="12" width="8.7265625" hidden="1" customWidth="1"/>
    <col min="13" max="13" width="6.453125" bestFit="1" customWidth="1"/>
  </cols>
  <sheetData>
    <row r="1" spans="1:11" ht="18.5" x14ac:dyDescent="0.45">
      <c r="E1" s="79"/>
      <c r="G1" s="80" t="s">
        <v>0</v>
      </c>
    </row>
    <row r="2" spans="1:11" ht="24.75" customHeight="1" x14ac:dyDescent="0.6">
      <c r="E2" s="89"/>
      <c r="F2" s="89"/>
      <c r="G2" s="89"/>
      <c r="H2" s="89"/>
      <c r="I2" s="89"/>
      <c r="J2" s="6"/>
    </row>
    <row r="3" spans="1:11" ht="24.75" customHeight="1" x14ac:dyDescent="0.6">
      <c r="E3" s="89"/>
      <c r="F3" s="89"/>
      <c r="G3" s="89"/>
      <c r="H3" s="89"/>
      <c r="I3" s="89"/>
      <c r="J3" s="6"/>
    </row>
    <row r="4" spans="1:11" s="85" customFormat="1" ht="18" customHeight="1" x14ac:dyDescent="0.45">
      <c r="A4" s="82"/>
      <c r="B4" s="82"/>
      <c r="C4" s="82" t="s">
        <v>238</v>
      </c>
      <c r="D4" s="82"/>
      <c r="E4" s="83"/>
      <c r="F4" s="83"/>
      <c r="G4" s="83"/>
      <c r="H4" s="83"/>
      <c r="I4" s="83"/>
      <c r="J4" s="83"/>
      <c r="K4" s="82"/>
    </row>
    <row r="5" spans="1:11" ht="27" customHeight="1" x14ac:dyDescent="0.35">
      <c r="C5" s="5" t="s">
        <v>1</v>
      </c>
      <c r="D5" s="5"/>
      <c r="E5" s="87"/>
      <c r="F5" s="87"/>
      <c r="G5" s="87"/>
      <c r="H5" s="87"/>
      <c r="I5" s="87"/>
      <c r="J5" s="87"/>
      <c r="K5" s="87"/>
    </row>
    <row r="6" spans="1:11" ht="27" customHeight="1" x14ac:dyDescent="0.35">
      <c r="C6" s="5" t="s">
        <v>2</v>
      </c>
      <c r="D6" s="5"/>
      <c r="E6" s="87"/>
      <c r="F6" s="87"/>
      <c r="G6" s="87"/>
      <c r="H6" s="87"/>
      <c r="I6" s="87"/>
      <c r="J6" s="87"/>
      <c r="K6" s="87"/>
    </row>
    <row r="7" spans="1:11" ht="27" customHeight="1" x14ac:dyDescent="0.35">
      <c r="C7" s="10" t="s">
        <v>3</v>
      </c>
      <c r="D7" s="10"/>
      <c r="E7" s="87"/>
      <c r="F7" s="87"/>
      <c r="G7" s="87"/>
      <c r="H7" s="87"/>
      <c r="I7" s="87"/>
      <c r="J7" s="87"/>
      <c r="K7" s="87"/>
    </row>
    <row r="8" spans="1:11" ht="27" customHeight="1" x14ac:dyDescent="0.35">
      <c r="C8" s="5" t="s">
        <v>4</v>
      </c>
      <c r="D8" s="10"/>
      <c r="E8" s="87"/>
      <c r="F8" s="87"/>
      <c r="G8" s="87"/>
      <c r="H8" s="87"/>
      <c r="I8" s="87"/>
      <c r="J8" s="87"/>
      <c r="K8" s="87"/>
    </row>
    <row r="9" spans="1:11" ht="26.25" customHeight="1" x14ac:dyDescent="0.35">
      <c r="C9" s="5" t="s">
        <v>5</v>
      </c>
      <c r="D9" s="5"/>
      <c r="E9" s="87"/>
      <c r="F9" s="87"/>
      <c r="G9" s="87"/>
      <c r="H9" s="87"/>
      <c r="I9" s="87"/>
      <c r="J9" s="87"/>
      <c r="K9" s="87"/>
    </row>
    <row r="10" spans="1:11" ht="14.25" customHeight="1" x14ac:dyDescent="0.6">
      <c r="C10" s="5"/>
      <c r="D10" s="5"/>
      <c r="H10" s="6"/>
      <c r="I10" s="6"/>
      <c r="J10" s="6"/>
    </row>
    <row r="11" spans="1:11" s="85" customFormat="1" ht="18" customHeight="1" x14ac:dyDescent="0.45">
      <c r="A11" s="82"/>
      <c r="B11" s="82"/>
      <c r="C11" s="82" t="s">
        <v>6</v>
      </c>
      <c r="D11" s="82"/>
      <c r="E11" s="83"/>
      <c r="F11" s="83"/>
      <c r="G11" s="83"/>
      <c r="H11" s="83"/>
      <c r="I11" s="83"/>
      <c r="J11" s="83"/>
      <c r="K11" s="82"/>
    </row>
    <row r="12" spans="1:11" ht="14.25" customHeight="1" x14ac:dyDescent="0.6">
      <c r="C12" s="9"/>
      <c r="D12" s="9"/>
      <c r="H12" s="6"/>
      <c r="I12" s="6"/>
      <c r="J12" s="6"/>
    </row>
    <row r="13" spans="1:11" ht="62.15" customHeight="1" x14ac:dyDescent="0.35">
      <c r="C13" s="90" t="s">
        <v>7</v>
      </c>
      <c r="D13" s="90"/>
      <c r="E13" s="90"/>
      <c r="F13" s="11"/>
      <c r="H13" s="90" t="s">
        <v>8</v>
      </c>
      <c r="I13" s="90"/>
      <c r="J13" s="90"/>
      <c r="K13" s="90"/>
    </row>
    <row r="14" spans="1:11" ht="14.25" customHeight="1" x14ac:dyDescent="0.35">
      <c r="C14" s="14" t="s">
        <v>9</v>
      </c>
      <c r="D14" s="68"/>
      <c r="E14" s="15"/>
      <c r="F14" s="8"/>
      <c r="H14" s="14" t="s">
        <v>9</v>
      </c>
      <c r="I14" s="68"/>
      <c r="J14" s="16"/>
      <c r="K14" s="15"/>
    </row>
    <row r="15" spans="1:11" ht="14.25" customHeight="1" x14ac:dyDescent="0.35">
      <c r="C15" s="14" t="s">
        <v>10</v>
      </c>
      <c r="D15" s="69"/>
      <c r="E15" s="15"/>
      <c r="F15" s="8"/>
      <c r="H15" s="14" t="s">
        <v>10</v>
      </c>
      <c r="I15" s="69"/>
      <c r="J15" s="16"/>
      <c r="K15" s="15"/>
    </row>
    <row r="16" spans="1:11" ht="14.25" customHeight="1" x14ac:dyDescent="0.35">
      <c r="C16" s="14" t="s">
        <v>11</v>
      </c>
      <c r="D16" s="69"/>
      <c r="E16" s="15"/>
      <c r="F16" s="8"/>
      <c r="H16" s="14" t="s">
        <v>11</v>
      </c>
      <c r="I16" s="69"/>
      <c r="J16" s="16"/>
      <c r="K16" s="15"/>
    </row>
    <row r="17" spans="1:13" ht="14.25" customHeight="1" x14ac:dyDescent="0.35">
      <c r="C17" s="14" t="s">
        <v>12</v>
      </c>
      <c r="D17" s="69"/>
      <c r="E17" s="15"/>
      <c r="F17" s="8"/>
      <c r="H17" s="14" t="s">
        <v>12</v>
      </c>
      <c r="I17" s="69"/>
      <c r="J17" s="16"/>
      <c r="K17" s="15"/>
    </row>
    <row r="18" spans="1:13" ht="14.25" customHeight="1" x14ac:dyDescent="0.35">
      <c r="C18" s="14" t="s">
        <v>13</v>
      </c>
      <c r="D18" s="69"/>
      <c r="E18" s="15"/>
      <c r="F18" s="8"/>
      <c r="H18" s="14" t="s">
        <v>13</v>
      </c>
      <c r="I18" s="69"/>
      <c r="J18" s="16"/>
      <c r="K18" s="15"/>
    </row>
    <row r="19" spans="1:13" ht="14.25" customHeight="1" x14ac:dyDescent="0.35">
      <c r="C19" s="14" t="s">
        <v>14</v>
      </c>
      <c r="D19" s="69"/>
      <c r="E19" s="15"/>
      <c r="F19" s="8"/>
      <c r="H19" s="14" t="s">
        <v>14</v>
      </c>
      <c r="I19" s="69"/>
      <c r="J19" s="16"/>
      <c r="K19" s="15"/>
    </row>
    <row r="20" spans="1:13" ht="14.25" customHeight="1" x14ac:dyDescent="0.6">
      <c r="C20" s="5"/>
      <c r="D20" s="5"/>
      <c r="H20" s="7"/>
      <c r="I20" s="6"/>
      <c r="J20" s="6"/>
    </row>
    <row r="21" spans="1:13" s="84" customFormat="1" ht="18" customHeight="1" x14ac:dyDescent="0.45">
      <c r="A21" s="81"/>
      <c r="B21" s="81"/>
      <c r="C21" s="82" t="s">
        <v>15</v>
      </c>
      <c r="D21" s="82"/>
      <c r="E21" s="83"/>
      <c r="F21" s="83"/>
      <c r="G21" s="83"/>
      <c r="H21" s="83"/>
      <c r="I21" s="83"/>
      <c r="J21" s="83"/>
      <c r="K21" s="81"/>
    </row>
    <row r="22" spans="1:13" ht="14.25" customHeight="1" x14ac:dyDescent="0.6">
      <c r="C22" s="5"/>
      <c r="D22" s="5"/>
      <c r="H22" s="7"/>
      <c r="I22" s="6"/>
      <c r="J22" s="6"/>
    </row>
    <row r="23" spans="1:13" ht="45" customHeight="1" x14ac:dyDescent="0.35">
      <c r="C23" s="91" t="s">
        <v>16</v>
      </c>
      <c r="D23" s="91"/>
      <c r="E23" s="91"/>
      <c r="F23" s="11"/>
      <c r="H23" s="91" t="s">
        <v>17</v>
      </c>
      <c r="I23" s="91"/>
      <c r="J23" s="91"/>
      <c r="K23" s="91"/>
    </row>
    <row r="24" spans="1:13" ht="14.25" customHeight="1" x14ac:dyDescent="0.35">
      <c r="C24" s="14" t="s">
        <v>9</v>
      </c>
      <c r="D24" s="15"/>
      <c r="E24" s="15"/>
      <c r="F24" s="54" t="b">
        <v>0</v>
      </c>
      <c r="H24" s="14" t="s">
        <v>9</v>
      </c>
      <c r="I24" s="50"/>
      <c r="J24" s="15"/>
      <c r="K24" s="15"/>
      <c r="L24" s="2" t="b">
        <v>0</v>
      </c>
    </row>
    <row r="25" spans="1:13" ht="14.25" customHeight="1" x14ac:dyDescent="0.35">
      <c r="C25" s="14" t="s">
        <v>10</v>
      </c>
      <c r="D25" s="15"/>
      <c r="E25" s="15"/>
      <c r="F25" s="54" t="b">
        <v>0</v>
      </c>
      <c r="H25" s="14" t="s">
        <v>10</v>
      </c>
      <c r="I25" s="50"/>
      <c r="J25" s="15"/>
      <c r="K25" s="15"/>
      <c r="L25" s="2" t="b">
        <v>0</v>
      </c>
    </row>
    <row r="26" spans="1:13" ht="14.25" customHeight="1" x14ac:dyDescent="0.35">
      <c r="C26" s="14" t="s">
        <v>11</v>
      </c>
      <c r="D26" s="50"/>
      <c r="E26" s="15"/>
      <c r="F26" s="54" t="b">
        <v>0</v>
      </c>
      <c r="H26" s="14" t="s">
        <v>11</v>
      </c>
      <c r="I26" s="50"/>
      <c r="J26" s="15"/>
      <c r="K26" s="15"/>
      <c r="L26" s="2" t="b">
        <v>0</v>
      </c>
    </row>
    <row r="27" spans="1:13" ht="14.25" customHeight="1" x14ac:dyDescent="0.35">
      <c r="C27" s="14" t="s">
        <v>12</v>
      </c>
      <c r="D27" s="50"/>
      <c r="E27" s="15"/>
      <c r="F27" s="54" t="b">
        <v>0</v>
      </c>
      <c r="H27" s="14" t="s">
        <v>12</v>
      </c>
      <c r="I27" s="50"/>
      <c r="J27" s="15"/>
      <c r="K27" s="15"/>
      <c r="L27" s="2" t="b">
        <v>0</v>
      </c>
    </row>
    <row r="28" spans="1:13" ht="14.25" customHeight="1" x14ac:dyDescent="0.35">
      <c r="C28" s="14" t="s">
        <v>13</v>
      </c>
      <c r="D28" s="50"/>
      <c r="E28" s="15"/>
      <c r="F28" s="54" t="b">
        <v>0</v>
      </c>
      <c r="H28" s="14" t="s">
        <v>13</v>
      </c>
      <c r="I28" s="50"/>
      <c r="J28" s="15"/>
      <c r="K28" s="15"/>
      <c r="L28" s="2" t="b">
        <v>0</v>
      </c>
    </row>
    <row r="29" spans="1:13" ht="14.25" customHeight="1" x14ac:dyDescent="0.35">
      <c r="C29" s="14" t="s">
        <v>14</v>
      </c>
      <c r="D29" s="50"/>
      <c r="E29" s="15"/>
      <c r="F29" s="54" t="b">
        <v>0</v>
      </c>
      <c r="H29" s="14" t="s">
        <v>14</v>
      </c>
      <c r="I29" s="50"/>
      <c r="J29" s="15"/>
      <c r="K29" s="15"/>
      <c r="L29" s="2" t="b">
        <v>0</v>
      </c>
    </row>
    <row r="30" spans="1:13" ht="14.25" customHeight="1" x14ac:dyDescent="0.6">
      <c r="H30" s="7"/>
      <c r="I30" s="6"/>
      <c r="J30" s="6"/>
    </row>
    <row r="31" spans="1:13" ht="14.25" customHeight="1" x14ac:dyDescent="0.35">
      <c r="I31"/>
      <c r="J31"/>
      <c r="M31" s="2"/>
    </row>
    <row r="32" spans="1:13" s="12" customFormat="1" ht="18" customHeight="1" x14ac:dyDescent="0.6">
      <c r="A32" s="64"/>
      <c r="B32" s="64"/>
      <c r="C32" s="82" t="s">
        <v>18</v>
      </c>
      <c r="D32" s="65"/>
      <c r="E32" s="66"/>
      <c r="F32" s="66"/>
      <c r="G32" s="66"/>
      <c r="H32" s="66"/>
      <c r="I32" s="66"/>
      <c r="J32" s="66"/>
      <c r="K32" s="64"/>
      <c r="L32" s="12">
        <v>0.9</v>
      </c>
    </row>
    <row r="33" spans="2:13" s="3" customFormat="1" ht="25.5" customHeight="1" x14ac:dyDescent="0.3">
      <c r="C33" s="56" t="s">
        <v>19</v>
      </c>
      <c r="D33" s="57" t="s">
        <v>20</v>
      </c>
      <c r="E33" s="23"/>
      <c r="F33" s="58"/>
      <c r="G33" s="59"/>
      <c r="H33" s="60" t="s">
        <v>21</v>
      </c>
      <c r="I33" s="61"/>
      <c r="J33" s="62" t="s">
        <v>22</v>
      </c>
      <c r="K33" s="63" t="s">
        <v>23</v>
      </c>
    </row>
    <row r="34" spans="2:13" s="3" customFormat="1" ht="13.5" customHeight="1" x14ac:dyDescent="0.3">
      <c r="B34" s="17"/>
      <c r="C34" s="52"/>
      <c r="D34" s="25" t="s">
        <v>24</v>
      </c>
      <c r="E34" s="25"/>
      <c r="F34" s="26"/>
      <c r="G34" s="26"/>
      <c r="H34" s="26"/>
      <c r="I34" s="27"/>
      <c r="J34" s="27"/>
      <c r="K34" s="28"/>
    </row>
    <row r="35" spans="2:13" s="3" customFormat="1" ht="13.5" customHeight="1" x14ac:dyDescent="0.3">
      <c r="B35" s="17"/>
      <c r="C35" s="52"/>
      <c r="D35" s="31" t="s">
        <v>25</v>
      </c>
      <c r="E35" s="31"/>
      <c r="F35" s="33"/>
      <c r="G35" s="24"/>
      <c r="H35" s="20"/>
      <c r="I35" s="21"/>
      <c r="J35" s="21"/>
      <c r="K35" s="20"/>
    </row>
    <row r="36" spans="2:13" s="3" customFormat="1" ht="13.5" customHeight="1" x14ac:dyDescent="0.35">
      <c r="B36" s="47">
        <f>$D$14</f>
        <v>0</v>
      </c>
      <c r="C36" s="51">
        <f>B36</f>
        <v>0</v>
      </c>
      <c r="D36" s="22" t="s">
        <v>26</v>
      </c>
      <c r="E36" s="22"/>
      <c r="F36" s="23"/>
      <c r="G36" s="24"/>
      <c r="H36" s="34" t="s">
        <v>27</v>
      </c>
      <c r="I36" s="73" t="s">
        <v>28</v>
      </c>
      <c r="J36" s="70">
        <v>6.1</v>
      </c>
      <c r="K36" s="18">
        <f t="shared" ref="K36:K42" si="0">J36*C36</f>
        <v>0</v>
      </c>
    </row>
    <row r="37" spans="2:13" s="3" customFormat="1" ht="13.5" customHeight="1" x14ac:dyDescent="0.35">
      <c r="B37" s="47">
        <f t="shared" ref="B37:B41" si="1">$D$14</f>
        <v>0</v>
      </c>
      <c r="C37" s="51">
        <f t="shared" ref="C37:C92" si="2">B37</f>
        <v>0</v>
      </c>
      <c r="D37" s="22" t="s">
        <v>29</v>
      </c>
      <c r="E37" s="22"/>
      <c r="F37" s="23"/>
      <c r="G37" s="24"/>
      <c r="H37" s="34" t="s">
        <v>30</v>
      </c>
      <c r="I37" s="73" t="s">
        <v>28</v>
      </c>
      <c r="J37" s="70">
        <v>7</v>
      </c>
      <c r="K37" s="18">
        <f t="shared" si="0"/>
        <v>0</v>
      </c>
    </row>
    <row r="38" spans="2:13" s="3" customFormat="1" ht="13.5" customHeight="1" x14ac:dyDescent="0.35">
      <c r="B38" s="47">
        <f t="shared" si="1"/>
        <v>0</v>
      </c>
      <c r="C38" s="51">
        <f t="shared" si="2"/>
        <v>0</v>
      </c>
      <c r="D38" s="22" t="s">
        <v>31</v>
      </c>
      <c r="E38" s="22"/>
      <c r="F38" s="23"/>
      <c r="G38" s="24"/>
      <c r="H38" s="34" t="s">
        <v>32</v>
      </c>
      <c r="I38" s="73" t="s">
        <v>28</v>
      </c>
      <c r="J38" s="70">
        <v>8.65</v>
      </c>
      <c r="K38" s="18">
        <f t="shared" si="0"/>
        <v>0</v>
      </c>
    </row>
    <row r="39" spans="2:13" s="3" customFormat="1" ht="13.5" customHeight="1" x14ac:dyDescent="0.35">
      <c r="B39" s="47">
        <f t="shared" si="1"/>
        <v>0</v>
      </c>
      <c r="C39" s="51">
        <f t="shared" si="2"/>
        <v>0</v>
      </c>
      <c r="D39" s="22" t="s">
        <v>33</v>
      </c>
      <c r="E39" s="22"/>
      <c r="F39" s="23"/>
      <c r="G39" s="24"/>
      <c r="H39" s="34" t="s">
        <v>34</v>
      </c>
      <c r="I39" s="74" t="s">
        <v>28</v>
      </c>
      <c r="J39" s="18">
        <v>7</v>
      </c>
      <c r="K39" s="18">
        <f t="shared" si="0"/>
        <v>0</v>
      </c>
    </row>
    <row r="40" spans="2:13" s="3" customFormat="1" ht="13.5" customHeight="1" x14ac:dyDescent="0.35">
      <c r="B40" s="47">
        <f>IF($F$24=TRUE,0,$D$14)</f>
        <v>0</v>
      </c>
      <c r="C40" s="51">
        <f t="shared" ref="C40" si="3">B40</f>
        <v>0</v>
      </c>
      <c r="D40" s="22" t="s">
        <v>35</v>
      </c>
      <c r="E40" s="22"/>
      <c r="F40" s="23"/>
      <c r="G40" s="24"/>
      <c r="H40" s="34" t="s">
        <v>36</v>
      </c>
      <c r="I40" s="75" t="s">
        <v>37</v>
      </c>
      <c r="J40" s="18">
        <v>7.2</v>
      </c>
      <c r="K40" s="18">
        <f t="shared" si="0"/>
        <v>0</v>
      </c>
      <c r="M40" s="13"/>
    </row>
    <row r="41" spans="2:13" s="3" customFormat="1" ht="13.5" customHeight="1" x14ac:dyDescent="0.35">
      <c r="B41" s="47">
        <f t="shared" si="1"/>
        <v>0</v>
      </c>
      <c r="C41" s="51">
        <f t="shared" si="2"/>
        <v>0</v>
      </c>
      <c r="D41" s="22" t="s">
        <v>38</v>
      </c>
      <c r="E41" s="22"/>
      <c r="F41" s="23"/>
      <c r="G41" s="24"/>
      <c r="H41" s="34" t="s">
        <v>39</v>
      </c>
      <c r="I41" s="76" t="s">
        <v>28</v>
      </c>
      <c r="J41" s="18">
        <v>5.35</v>
      </c>
      <c r="K41" s="18">
        <f t="shared" si="0"/>
        <v>0</v>
      </c>
      <c r="M41" s="13"/>
    </row>
    <row r="42" spans="2:13" s="3" customFormat="1" ht="13.5" customHeight="1" x14ac:dyDescent="0.3">
      <c r="B42" s="17"/>
      <c r="C42" s="53"/>
      <c r="D42" s="31" t="s">
        <v>40</v>
      </c>
      <c r="E42" s="31"/>
      <c r="F42" s="23"/>
      <c r="G42" s="24"/>
      <c r="H42" s="34"/>
      <c r="I42" s="77"/>
      <c r="J42" s="18"/>
      <c r="K42" s="18">
        <f t="shared" si="0"/>
        <v>0</v>
      </c>
      <c r="M42" s="13">
        <v>0</v>
      </c>
    </row>
    <row r="43" spans="2:13" s="3" customFormat="1" ht="13.5" customHeight="1" x14ac:dyDescent="0.35">
      <c r="B43" s="47">
        <f>$I$14</f>
        <v>0</v>
      </c>
      <c r="C43" s="51">
        <f t="shared" si="2"/>
        <v>0</v>
      </c>
      <c r="D43" s="22" t="s">
        <v>41</v>
      </c>
      <c r="E43" s="22"/>
      <c r="F43" s="23"/>
      <c r="G43" s="24"/>
      <c r="H43" s="34" t="s">
        <v>42</v>
      </c>
      <c r="I43" s="86" t="s">
        <v>43</v>
      </c>
      <c r="J43" s="18">
        <v>168.5</v>
      </c>
      <c r="K43" s="18">
        <f t="shared" ref="K43:K50" si="4">J43*C43</f>
        <v>0</v>
      </c>
      <c r="M43" s="13"/>
    </row>
    <row r="44" spans="2:13" s="3" customFormat="1" ht="13.5" customHeight="1" x14ac:dyDescent="0.35">
      <c r="B44" s="47">
        <f t="shared" ref="B44:B53" si="5">$I$14</f>
        <v>0</v>
      </c>
      <c r="C44" s="51">
        <f t="shared" si="2"/>
        <v>0</v>
      </c>
      <c r="D44" s="22" t="s">
        <v>44</v>
      </c>
      <c r="E44" s="22"/>
      <c r="F44" s="23"/>
      <c r="G44" s="24"/>
      <c r="H44" s="34" t="s">
        <v>45</v>
      </c>
      <c r="I44" s="86" t="s">
        <v>43</v>
      </c>
      <c r="J44" s="18">
        <v>175</v>
      </c>
      <c r="K44" s="18">
        <f t="shared" si="4"/>
        <v>0</v>
      </c>
      <c r="M44" s="13"/>
    </row>
    <row r="45" spans="2:13" s="3" customFormat="1" ht="13.5" customHeight="1" x14ac:dyDescent="0.35">
      <c r="B45" s="47">
        <f>IF($L$24=TRUE,0,$I$14)</f>
        <v>0</v>
      </c>
      <c r="C45" s="51">
        <f t="shared" si="2"/>
        <v>0</v>
      </c>
      <c r="D45" s="22" t="s">
        <v>46</v>
      </c>
      <c r="E45" s="22"/>
      <c r="F45" s="23"/>
      <c r="G45" s="24"/>
      <c r="H45" s="34" t="s">
        <v>47</v>
      </c>
      <c r="I45" s="86" t="s">
        <v>43</v>
      </c>
      <c r="J45" s="18">
        <v>113.5</v>
      </c>
      <c r="K45" s="18">
        <f t="shared" si="4"/>
        <v>0</v>
      </c>
      <c r="M45" s="13"/>
    </row>
    <row r="46" spans="2:13" s="3" customFormat="1" ht="13.5" customHeight="1" x14ac:dyDescent="0.3">
      <c r="B46" s="47">
        <f t="shared" si="5"/>
        <v>0</v>
      </c>
      <c r="C46" s="51">
        <f t="shared" si="2"/>
        <v>0</v>
      </c>
      <c r="D46" s="22" t="s">
        <v>48</v>
      </c>
      <c r="E46" s="22"/>
      <c r="F46" s="23"/>
      <c r="G46" s="24"/>
      <c r="H46" s="34" t="s">
        <v>49</v>
      </c>
      <c r="I46" s="77"/>
      <c r="J46" s="18">
        <v>14</v>
      </c>
      <c r="K46" s="18">
        <f t="shared" si="4"/>
        <v>0</v>
      </c>
      <c r="M46" s="13"/>
    </row>
    <row r="47" spans="2:13" s="3" customFormat="1" ht="13.5" customHeight="1" x14ac:dyDescent="0.3">
      <c r="B47" s="47">
        <f t="shared" si="5"/>
        <v>0</v>
      </c>
      <c r="C47" s="51">
        <f t="shared" si="2"/>
        <v>0</v>
      </c>
      <c r="D47" s="22" t="s">
        <v>50</v>
      </c>
      <c r="E47" s="22"/>
      <c r="F47" s="23"/>
      <c r="G47" s="24"/>
      <c r="H47" s="34" t="s">
        <v>51</v>
      </c>
      <c r="I47" s="77"/>
      <c r="J47" s="18">
        <v>16</v>
      </c>
      <c r="K47" s="18">
        <f t="shared" si="4"/>
        <v>0</v>
      </c>
      <c r="M47" s="13"/>
    </row>
    <row r="48" spans="2:13" s="3" customFormat="1" ht="13.5" customHeight="1" x14ac:dyDescent="0.3">
      <c r="B48" s="47">
        <f t="shared" si="5"/>
        <v>0</v>
      </c>
      <c r="C48" s="51">
        <f t="shared" si="2"/>
        <v>0</v>
      </c>
      <c r="D48" s="22" t="s">
        <v>52</v>
      </c>
      <c r="E48" s="22"/>
      <c r="F48" s="23"/>
      <c r="G48" s="24"/>
      <c r="H48" s="34" t="s">
        <v>53</v>
      </c>
      <c r="I48" s="77"/>
      <c r="J48" s="18">
        <v>20</v>
      </c>
      <c r="K48" s="18">
        <f t="shared" si="4"/>
        <v>0</v>
      </c>
      <c r="M48" s="13"/>
    </row>
    <row r="49" spans="2:13" s="3" customFormat="1" ht="13.5" customHeight="1" x14ac:dyDescent="0.3">
      <c r="B49" s="47">
        <f t="shared" si="5"/>
        <v>0</v>
      </c>
      <c r="C49" s="51">
        <f t="shared" si="2"/>
        <v>0</v>
      </c>
      <c r="D49" s="22" t="s">
        <v>54</v>
      </c>
      <c r="E49" s="22"/>
      <c r="F49" s="23"/>
      <c r="G49" s="24"/>
      <c r="H49" s="34" t="s">
        <v>55</v>
      </c>
      <c r="I49" s="77"/>
      <c r="J49" s="18">
        <v>16</v>
      </c>
      <c r="K49" s="18">
        <f t="shared" si="4"/>
        <v>0</v>
      </c>
      <c r="M49" s="13"/>
    </row>
    <row r="50" spans="2:13" s="3" customFormat="1" ht="13.5" customHeight="1" x14ac:dyDescent="0.35">
      <c r="B50" s="47">
        <f>IF($F$24=TRUE,0,$I$14)</f>
        <v>0</v>
      </c>
      <c r="C50" s="51">
        <f t="shared" si="2"/>
        <v>0</v>
      </c>
      <c r="D50" s="22" t="s">
        <v>56</v>
      </c>
      <c r="E50" s="22"/>
      <c r="F50" s="23"/>
      <c r="G50" s="24"/>
      <c r="H50" s="34" t="s">
        <v>57</v>
      </c>
      <c r="I50" s="75" t="s">
        <v>37</v>
      </c>
      <c r="J50" s="18">
        <v>13.95</v>
      </c>
      <c r="K50" s="18">
        <f t="shared" si="4"/>
        <v>0</v>
      </c>
      <c r="M50" s="13"/>
    </row>
    <row r="51" spans="2:13" s="3" customFormat="1" ht="13.5" customHeight="1" x14ac:dyDescent="0.3">
      <c r="B51" s="17"/>
      <c r="C51" s="53"/>
      <c r="D51" s="31" t="s">
        <v>58</v>
      </c>
      <c r="E51" s="31"/>
      <c r="F51" s="23"/>
      <c r="G51" s="24"/>
      <c r="H51" s="34"/>
      <c r="I51" s="77"/>
      <c r="J51" s="18"/>
      <c r="K51" s="18"/>
      <c r="M51" s="13">
        <v>0</v>
      </c>
    </row>
    <row r="52" spans="2:13" s="3" customFormat="1" ht="13.5" customHeight="1" x14ac:dyDescent="0.3">
      <c r="B52" s="47">
        <f>$I$14</f>
        <v>0</v>
      </c>
      <c r="C52" s="51">
        <f t="shared" si="2"/>
        <v>0</v>
      </c>
      <c r="D52" s="22" t="s">
        <v>59</v>
      </c>
      <c r="E52" s="22"/>
      <c r="F52" s="23"/>
      <c r="G52" s="24"/>
      <c r="H52" s="34" t="s">
        <v>60</v>
      </c>
      <c r="I52" s="77"/>
      <c r="J52" s="18">
        <v>180</v>
      </c>
      <c r="K52" s="18">
        <f>J52*C52</f>
        <v>0</v>
      </c>
      <c r="M52" s="13"/>
    </row>
    <row r="53" spans="2:13" s="3" customFormat="1" ht="13.5" customHeight="1" x14ac:dyDescent="0.3">
      <c r="B53" s="47">
        <f t="shared" si="5"/>
        <v>0</v>
      </c>
      <c r="C53" s="55">
        <f>B53</f>
        <v>0</v>
      </c>
      <c r="D53" s="22" t="s">
        <v>61</v>
      </c>
      <c r="E53" s="22"/>
      <c r="F53" s="23"/>
      <c r="G53" s="24"/>
      <c r="H53" s="34" t="s">
        <v>62</v>
      </c>
      <c r="I53" s="77"/>
      <c r="J53" s="18">
        <v>136.5</v>
      </c>
      <c r="K53" s="18">
        <f>J53*C53</f>
        <v>0</v>
      </c>
      <c r="M53" s="13"/>
    </row>
    <row r="54" spans="2:13" s="3" customFormat="1" ht="13.5" customHeight="1" x14ac:dyDescent="0.3">
      <c r="B54" s="17"/>
      <c r="C54" s="53"/>
      <c r="D54" s="31" t="s">
        <v>63</v>
      </c>
      <c r="E54" s="31"/>
      <c r="F54" s="23"/>
      <c r="G54" s="24"/>
      <c r="H54" s="34"/>
      <c r="I54" s="77"/>
      <c r="J54" s="18"/>
      <c r="K54" s="18"/>
      <c r="M54" s="13">
        <v>0</v>
      </c>
    </row>
    <row r="55" spans="2:13" s="3" customFormat="1" ht="13.5" customHeight="1" x14ac:dyDescent="0.35">
      <c r="B55" s="47">
        <f>$D$14</f>
        <v>0</v>
      </c>
      <c r="C55" s="51">
        <f t="shared" si="2"/>
        <v>0</v>
      </c>
      <c r="D55" s="22" t="s">
        <v>64</v>
      </c>
      <c r="E55" s="22"/>
      <c r="F55" s="23"/>
      <c r="G55" s="24"/>
      <c r="H55" s="34" t="s">
        <v>65</v>
      </c>
      <c r="I55" s="76" t="s">
        <v>28</v>
      </c>
      <c r="J55" s="18">
        <v>4.95</v>
      </c>
      <c r="K55" s="18">
        <f>J55*C55</f>
        <v>0</v>
      </c>
      <c r="M55" s="13"/>
    </row>
    <row r="56" spans="2:13" s="3" customFormat="1" ht="13.5" customHeight="1" x14ac:dyDescent="0.35">
      <c r="B56" s="47"/>
      <c r="C56" s="51">
        <f t="shared" si="2"/>
        <v>0</v>
      </c>
      <c r="D56" s="22" t="s">
        <v>66</v>
      </c>
      <c r="E56" s="22"/>
      <c r="F56" s="23"/>
      <c r="G56" s="24"/>
      <c r="H56" s="34" t="s">
        <v>67</v>
      </c>
      <c r="I56" s="76" t="s">
        <v>28</v>
      </c>
      <c r="J56" s="18">
        <v>1.7</v>
      </c>
      <c r="K56" s="18">
        <f>J56*C56</f>
        <v>0</v>
      </c>
      <c r="M56" s="13"/>
    </row>
    <row r="57" spans="2:13" s="3" customFormat="1" ht="13.5" customHeight="1" x14ac:dyDescent="0.3">
      <c r="B57" s="17"/>
      <c r="C57" s="53"/>
      <c r="D57" s="25" t="s">
        <v>68</v>
      </c>
      <c r="E57" s="25"/>
      <c r="F57" s="26"/>
      <c r="G57" s="26"/>
      <c r="H57" s="35"/>
      <c r="I57" s="35"/>
      <c r="J57" s="71"/>
      <c r="K57" s="71">
        <f t="shared" ref="K57:K64" si="6">J57*C57</f>
        <v>0</v>
      </c>
      <c r="M57" s="13">
        <v>0</v>
      </c>
    </row>
    <row r="58" spans="2:13" s="3" customFormat="1" ht="13.5" customHeight="1" x14ac:dyDescent="0.3">
      <c r="B58" s="17"/>
      <c r="C58" s="53"/>
      <c r="D58" s="32" t="s">
        <v>25</v>
      </c>
      <c r="E58" s="32"/>
      <c r="F58" s="33"/>
      <c r="G58" s="30"/>
      <c r="H58" s="36"/>
      <c r="I58" s="78"/>
      <c r="J58" s="29"/>
      <c r="K58" s="18">
        <f t="shared" si="6"/>
        <v>0</v>
      </c>
      <c r="M58" s="13">
        <v>0</v>
      </c>
    </row>
    <row r="59" spans="2:13" s="3" customFormat="1" ht="13.5" customHeight="1" x14ac:dyDescent="0.35">
      <c r="B59" s="47">
        <f>$D$15</f>
        <v>0</v>
      </c>
      <c r="C59" s="51">
        <f t="shared" si="2"/>
        <v>0</v>
      </c>
      <c r="D59" s="22" t="s">
        <v>69</v>
      </c>
      <c r="E59" s="22"/>
      <c r="F59" s="23"/>
      <c r="G59" s="24"/>
      <c r="H59" s="34" t="s">
        <v>70</v>
      </c>
      <c r="I59" s="76" t="s">
        <v>28</v>
      </c>
      <c r="J59" s="18">
        <v>7.8000000000000007</v>
      </c>
      <c r="K59" s="18">
        <f t="shared" si="6"/>
        <v>0</v>
      </c>
      <c r="M59" s="13"/>
    </row>
    <row r="60" spans="2:13" s="3" customFormat="1" ht="13.5" customHeight="1" x14ac:dyDescent="0.35">
      <c r="B60" s="47">
        <f t="shared" ref="B60:B62" si="7">$D$15</f>
        <v>0</v>
      </c>
      <c r="C60" s="51">
        <f t="shared" si="2"/>
        <v>0</v>
      </c>
      <c r="D60" s="22" t="s">
        <v>71</v>
      </c>
      <c r="E60" s="22"/>
      <c r="F60" s="23"/>
      <c r="G60" s="24"/>
      <c r="H60" s="34" t="s">
        <v>72</v>
      </c>
      <c r="I60" s="76" t="s">
        <v>28</v>
      </c>
      <c r="J60" s="18">
        <v>7.8000000000000007</v>
      </c>
      <c r="K60" s="18">
        <f t="shared" si="6"/>
        <v>0</v>
      </c>
      <c r="M60" s="13"/>
    </row>
    <row r="61" spans="2:13" s="3" customFormat="1" ht="13.5" customHeight="1" x14ac:dyDescent="0.35">
      <c r="B61" s="47">
        <f t="shared" si="7"/>
        <v>0</v>
      </c>
      <c r="C61" s="51">
        <f t="shared" si="2"/>
        <v>0</v>
      </c>
      <c r="D61" s="22" t="s">
        <v>73</v>
      </c>
      <c r="E61" s="22"/>
      <c r="F61" s="23"/>
      <c r="G61" s="24"/>
      <c r="H61" s="34" t="s">
        <v>74</v>
      </c>
      <c r="I61" s="76" t="s">
        <v>28</v>
      </c>
      <c r="J61" s="18">
        <v>9.7000000000000011</v>
      </c>
      <c r="K61" s="18">
        <f t="shared" si="6"/>
        <v>0</v>
      </c>
      <c r="M61" s="13"/>
    </row>
    <row r="62" spans="2:13" s="3" customFormat="1" ht="13.5" customHeight="1" x14ac:dyDescent="0.35">
      <c r="B62" s="47">
        <f t="shared" si="7"/>
        <v>0</v>
      </c>
      <c r="C62" s="51">
        <f t="shared" si="2"/>
        <v>0</v>
      </c>
      <c r="D62" s="22" t="s">
        <v>75</v>
      </c>
      <c r="E62" s="22"/>
      <c r="F62" s="23"/>
      <c r="G62" s="24"/>
      <c r="H62" s="34" t="s">
        <v>76</v>
      </c>
      <c r="I62" s="76" t="s">
        <v>28</v>
      </c>
      <c r="J62" s="18">
        <v>8.35</v>
      </c>
      <c r="K62" s="18">
        <f t="shared" si="6"/>
        <v>0</v>
      </c>
      <c r="M62" s="13"/>
    </row>
    <row r="63" spans="2:13" s="3" customFormat="1" ht="13.5" customHeight="1" x14ac:dyDescent="0.35">
      <c r="B63" s="47">
        <f>IF($F$25=TRUE,0,$D$15)</f>
        <v>0</v>
      </c>
      <c r="C63" s="51">
        <f t="shared" si="2"/>
        <v>0</v>
      </c>
      <c r="D63" s="22" t="s">
        <v>77</v>
      </c>
      <c r="E63" s="22"/>
      <c r="F63" s="23"/>
      <c r="G63" s="24"/>
      <c r="H63" s="67" t="s">
        <v>78</v>
      </c>
      <c r="I63" s="75" t="s">
        <v>37</v>
      </c>
      <c r="J63" s="18">
        <v>7.2</v>
      </c>
      <c r="K63" s="18">
        <f t="shared" si="6"/>
        <v>0</v>
      </c>
      <c r="M63" s="13"/>
    </row>
    <row r="64" spans="2:13" s="3" customFormat="1" ht="13.5" customHeight="1" x14ac:dyDescent="0.35">
      <c r="B64" s="47">
        <f>$D$15</f>
        <v>0</v>
      </c>
      <c r="C64" s="51">
        <f t="shared" si="2"/>
        <v>0</v>
      </c>
      <c r="D64" s="22" t="s">
        <v>79</v>
      </c>
      <c r="E64" s="22"/>
      <c r="F64" s="23"/>
      <c r="G64" s="24"/>
      <c r="H64" s="34" t="s">
        <v>80</v>
      </c>
      <c r="I64" s="76" t="s">
        <v>28</v>
      </c>
      <c r="J64" s="18">
        <v>5.3500000000000005</v>
      </c>
      <c r="K64" s="18">
        <f t="shared" si="6"/>
        <v>0</v>
      </c>
      <c r="M64" s="13"/>
    </row>
    <row r="65" spans="2:13" s="3" customFormat="1" ht="13.5" customHeight="1" x14ac:dyDescent="0.3">
      <c r="B65" s="17"/>
      <c r="C65" s="53"/>
      <c r="D65" s="31" t="s">
        <v>40</v>
      </c>
      <c r="E65" s="31"/>
      <c r="F65" s="23"/>
      <c r="G65" s="24"/>
      <c r="H65" s="34"/>
      <c r="I65" s="77"/>
      <c r="J65" s="18"/>
      <c r="K65" s="18"/>
      <c r="M65" s="13">
        <v>0</v>
      </c>
    </row>
    <row r="66" spans="2:13" s="3" customFormat="1" ht="13.5" customHeight="1" x14ac:dyDescent="0.35">
      <c r="B66" s="47">
        <f>$I$15</f>
        <v>0</v>
      </c>
      <c r="C66" s="51">
        <f t="shared" si="2"/>
        <v>0</v>
      </c>
      <c r="D66" s="22" t="s">
        <v>81</v>
      </c>
      <c r="E66" s="22"/>
      <c r="F66" s="23"/>
      <c r="G66" s="24"/>
      <c r="H66" s="34" t="s">
        <v>82</v>
      </c>
      <c r="I66" s="86" t="s">
        <v>43</v>
      </c>
      <c r="J66" s="18">
        <v>173.5</v>
      </c>
      <c r="K66" s="18">
        <f t="shared" ref="K66:K73" si="8">J66*C66</f>
        <v>0</v>
      </c>
      <c r="M66" s="13"/>
    </row>
    <row r="67" spans="2:13" s="3" customFormat="1" ht="13.5" customHeight="1" x14ac:dyDescent="0.35">
      <c r="B67" s="47">
        <f t="shared" ref="B67:B75" si="9">$I$15</f>
        <v>0</v>
      </c>
      <c r="C67" s="51">
        <f t="shared" si="2"/>
        <v>0</v>
      </c>
      <c r="D67" s="22" t="s">
        <v>83</v>
      </c>
      <c r="E67" s="22"/>
      <c r="F67" s="23"/>
      <c r="G67" s="24"/>
      <c r="H67" s="34" t="s">
        <v>84</v>
      </c>
      <c r="I67" s="86" t="s">
        <v>43</v>
      </c>
      <c r="J67" s="18">
        <v>180</v>
      </c>
      <c r="K67" s="18">
        <f t="shared" si="8"/>
        <v>0</v>
      </c>
      <c r="M67" s="13"/>
    </row>
    <row r="68" spans="2:13" s="3" customFormat="1" ht="13.5" customHeight="1" x14ac:dyDescent="0.35">
      <c r="B68" s="47">
        <f>IF($L$25=TRUE,0,$I$15)</f>
        <v>0</v>
      </c>
      <c r="C68" s="51">
        <f t="shared" si="2"/>
        <v>0</v>
      </c>
      <c r="D68" s="22" t="s">
        <v>85</v>
      </c>
      <c r="E68" s="22"/>
      <c r="F68" s="23"/>
      <c r="G68" s="24"/>
      <c r="H68" s="34" t="s">
        <v>86</v>
      </c>
      <c r="I68" s="86" t="s">
        <v>43</v>
      </c>
      <c r="J68" s="18">
        <v>115</v>
      </c>
      <c r="K68" s="18">
        <f t="shared" si="8"/>
        <v>0</v>
      </c>
      <c r="M68" s="13"/>
    </row>
    <row r="69" spans="2:13" s="3" customFormat="1" ht="13.5" customHeight="1" x14ac:dyDescent="0.3">
      <c r="B69" s="47">
        <f t="shared" si="9"/>
        <v>0</v>
      </c>
      <c r="C69" s="51">
        <f t="shared" si="2"/>
        <v>0</v>
      </c>
      <c r="D69" s="22" t="s">
        <v>87</v>
      </c>
      <c r="E69" s="22"/>
      <c r="F69" s="23"/>
      <c r="G69" s="24"/>
      <c r="H69" s="34" t="s">
        <v>88</v>
      </c>
      <c r="I69" s="77"/>
      <c r="J69" s="18">
        <v>18.05</v>
      </c>
      <c r="K69" s="18">
        <f t="shared" si="8"/>
        <v>0</v>
      </c>
      <c r="M69" s="13"/>
    </row>
    <row r="70" spans="2:13" s="3" customFormat="1" ht="13.5" customHeight="1" x14ac:dyDescent="0.3">
      <c r="B70" s="47">
        <f t="shared" si="9"/>
        <v>0</v>
      </c>
      <c r="C70" s="51">
        <f t="shared" si="2"/>
        <v>0</v>
      </c>
      <c r="D70" s="22" t="s">
        <v>89</v>
      </c>
      <c r="E70" s="22"/>
      <c r="F70" s="23"/>
      <c r="G70" s="24"/>
      <c r="H70" s="34" t="s">
        <v>90</v>
      </c>
      <c r="I70" s="77"/>
      <c r="J70" s="18">
        <v>18.05</v>
      </c>
      <c r="K70" s="18">
        <f t="shared" si="8"/>
        <v>0</v>
      </c>
      <c r="M70" s="13"/>
    </row>
    <row r="71" spans="2:13" s="3" customFormat="1" ht="13.5" customHeight="1" x14ac:dyDescent="0.3">
      <c r="B71" s="47">
        <f t="shared" si="9"/>
        <v>0</v>
      </c>
      <c r="C71" s="51">
        <f t="shared" si="2"/>
        <v>0</v>
      </c>
      <c r="D71" s="22" t="s">
        <v>91</v>
      </c>
      <c r="E71" s="22"/>
      <c r="F71" s="23"/>
      <c r="G71" s="24"/>
      <c r="H71" s="34" t="s">
        <v>92</v>
      </c>
      <c r="I71" s="77"/>
      <c r="J71" s="18">
        <v>21.35</v>
      </c>
      <c r="K71" s="18">
        <f t="shared" si="8"/>
        <v>0</v>
      </c>
      <c r="M71" s="13"/>
    </row>
    <row r="72" spans="2:13" s="3" customFormat="1" ht="13.5" customHeight="1" x14ac:dyDescent="0.3">
      <c r="B72" s="47">
        <f t="shared" si="9"/>
        <v>0</v>
      </c>
      <c r="C72" s="51">
        <f t="shared" si="2"/>
        <v>0</v>
      </c>
      <c r="D72" s="22" t="s">
        <v>93</v>
      </c>
      <c r="E72" s="22"/>
      <c r="F72" s="23"/>
      <c r="G72" s="24"/>
      <c r="H72" s="34" t="s">
        <v>94</v>
      </c>
      <c r="I72" s="77"/>
      <c r="J72" s="18">
        <v>18.75</v>
      </c>
      <c r="K72" s="18">
        <f t="shared" si="8"/>
        <v>0</v>
      </c>
      <c r="M72" s="13"/>
    </row>
    <row r="73" spans="2:13" s="3" customFormat="1" ht="13.5" customHeight="1" x14ac:dyDescent="0.35">
      <c r="B73" s="47">
        <f>IF($F$25=TRUE,0,$I$15)</f>
        <v>0</v>
      </c>
      <c r="C73" s="51">
        <f t="shared" si="2"/>
        <v>0</v>
      </c>
      <c r="D73" s="22" t="s">
        <v>95</v>
      </c>
      <c r="E73" s="22"/>
      <c r="F73" s="23"/>
      <c r="G73" s="24"/>
      <c r="H73" s="34" t="s">
        <v>96</v>
      </c>
      <c r="I73" s="75" t="s">
        <v>37</v>
      </c>
      <c r="J73" s="18">
        <v>14</v>
      </c>
      <c r="K73" s="18">
        <f t="shared" si="8"/>
        <v>0</v>
      </c>
      <c r="M73" s="13"/>
    </row>
    <row r="74" spans="2:13" s="3" customFormat="1" ht="13.5" customHeight="1" x14ac:dyDescent="0.3">
      <c r="B74" s="17"/>
      <c r="C74" s="53"/>
      <c r="D74" s="31" t="s">
        <v>58</v>
      </c>
      <c r="E74" s="31"/>
      <c r="F74" s="23"/>
      <c r="G74" s="24"/>
      <c r="H74" s="34"/>
      <c r="I74" s="77"/>
      <c r="J74" s="18"/>
      <c r="K74" s="18"/>
      <c r="M74" s="13">
        <v>0</v>
      </c>
    </row>
    <row r="75" spans="2:13" s="3" customFormat="1" ht="13.5" customHeight="1" x14ac:dyDescent="0.3">
      <c r="B75" s="47">
        <f t="shared" si="9"/>
        <v>0</v>
      </c>
      <c r="C75" s="51">
        <f t="shared" si="2"/>
        <v>0</v>
      </c>
      <c r="D75" s="22" t="s">
        <v>61</v>
      </c>
      <c r="E75" s="22"/>
      <c r="F75" s="23"/>
      <c r="G75" s="24"/>
      <c r="H75" s="34" t="s">
        <v>97</v>
      </c>
      <c r="I75" s="77"/>
      <c r="J75" s="18">
        <v>136.5</v>
      </c>
      <c r="K75" s="18">
        <f>J75*C75</f>
        <v>0</v>
      </c>
      <c r="M75" s="13"/>
    </row>
    <row r="76" spans="2:13" s="3" customFormat="1" ht="13.5" customHeight="1" x14ac:dyDescent="0.3">
      <c r="B76" s="17"/>
      <c r="C76" s="53"/>
      <c r="D76" s="31" t="s">
        <v>63</v>
      </c>
      <c r="E76" s="31"/>
      <c r="F76" s="23"/>
      <c r="G76" s="24"/>
      <c r="H76" s="34"/>
      <c r="I76" s="77"/>
      <c r="J76" s="18"/>
      <c r="K76" s="18"/>
      <c r="M76" s="13">
        <v>0</v>
      </c>
    </row>
    <row r="77" spans="2:13" s="3" customFormat="1" ht="13.5" customHeight="1" x14ac:dyDescent="0.35">
      <c r="B77" s="47">
        <f>$D$15</f>
        <v>0</v>
      </c>
      <c r="C77" s="51">
        <f t="shared" si="2"/>
        <v>0</v>
      </c>
      <c r="D77" s="22" t="s">
        <v>64</v>
      </c>
      <c r="E77" s="22"/>
      <c r="F77" s="23"/>
      <c r="G77" s="24"/>
      <c r="H77" s="34" t="s">
        <v>98</v>
      </c>
      <c r="I77" s="76" t="s">
        <v>28</v>
      </c>
      <c r="J77" s="18">
        <v>4.95</v>
      </c>
      <c r="K77" s="18">
        <f>J77*C77</f>
        <v>0</v>
      </c>
      <c r="M77" s="13"/>
    </row>
    <row r="78" spans="2:13" s="3" customFormat="1" ht="13.5" customHeight="1" x14ac:dyDescent="0.35">
      <c r="B78" s="47"/>
      <c r="C78" s="51">
        <f t="shared" si="2"/>
        <v>0</v>
      </c>
      <c r="D78" s="22" t="s">
        <v>66</v>
      </c>
      <c r="E78" s="22"/>
      <c r="F78" s="23"/>
      <c r="G78" s="24"/>
      <c r="H78" s="34" t="s">
        <v>99</v>
      </c>
      <c r="I78" s="76" t="s">
        <v>28</v>
      </c>
      <c r="J78" s="18">
        <v>1.7</v>
      </c>
      <c r="K78" s="18">
        <f>J78*C78</f>
        <v>0</v>
      </c>
      <c r="M78" s="13"/>
    </row>
    <row r="79" spans="2:13" s="3" customFormat="1" ht="13.5" customHeight="1" x14ac:dyDescent="0.3">
      <c r="B79" s="17"/>
      <c r="C79" s="53"/>
      <c r="D79" s="25" t="s">
        <v>100</v>
      </c>
      <c r="E79" s="25"/>
      <c r="F79" s="26"/>
      <c r="G79" s="26"/>
      <c r="H79" s="35"/>
      <c r="I79" s="35"/>
      <c r="J79" s="71"/>
      <c r="K79" s="72"/>
      <c r="M79" s="13">
        <v>0</v>
      </c>
    </row>
    <row r="80" spans="2:13" s="3" customFormat="1" ht="13.5" customHeight="1" x14ac:dyDescent="0.3">
      <c r="B80" s="17"/>
      <c r="C80" s="53"/>
      <c r="D80" s="31" t="s">
        <v>25</v>
      </c>
      <c r="E80" s="31"/>
      <c r="F80" s="23"/>
      <c r="G80" s="24"/>
      <c r="H80" s="34"/>
      <c r="I80" s="77"/>
      <c r="J80" s="19"/>
      <c r="K80" s="18"/>
      <c r="M80" s="13">
        <v>0</v>
      </c>
    </row>
    <row r="81" spans="2:13" s="3" customFormat="1" ht="13.5" customHeight="1" x14ac:dyDescent="0.35">
      <c r="B81" s="47">
        <f>$D$16</f>
        <v>0</v>
      </c>
      <c r="C81" s="51">
        <f t="shared" si="2"/>
        <v>0</v>
      </c>
      <c r="D81" s="22" t="s">
        <v>101</v>
      </c>
      <c r="E81" s="22"/>
      <c r="F81" s="23"/>
      <c r="G81" s="24"/>
      <c r="H81" s="34" t="s">
        <v>102</v>
      </c>
      <c r="I81" s="76" t="s">
        <v>28</v>
      </c>
      <c r="J81" s="18">
        <v>7.8000000000000007</v>
      </c>
      <c r="K81" s="18">
        <f t="shared" ref="K81:K87" si="10">J81*C81</f>
        <v>0</v>
      </c>
      <c r="M81" s="13"/>
    </row>
    <row r="82" spans="2:13" s="3" customFormat="1" ht="13.5" customHeight="1" x14ac:dyDescent="0.35">
      <c r="B82" s="47">
        <f t="shared" ref="B82:B86" si="11">$D$16</f>
        <v>0</v>
      </c>
      <c r="C82" s="51">
        <f t="shared" si="2"/>
        <v>0</v>
      </c>
      <c r="D82" s="22" t="s">
        <v>103</v>
      </c>
      <c r="E82" s="22"/>
      <c r="F82" s="23"/>
      <c r="G82" s="24"/>
      <c r="H82" s="34" t="s">
        <v>104</v>
      </c>
      <c r="I82" s="76" t="s">
        <v>28</v>
      </c>
      <c r="J82" s="18">
        <v>8.35</v>
      </c>
      <c r="K82" s="18">
        <f t="shared" si="10"/>
        <v>0</v>
      </c>
      <c r="M82" s="13"/>
    </row>
    <row r="83" spans="2:13" s="3" customFormat="1" ht="13.5" customHeight="1" x14ac:dyDescent="0.35">
      <c r="B83" s="47">
        <f t="shared" si="11"/>
        <v>0</v>
      </c>
      <c r="C83" s="51">
        <f t="shared" si="2"/>
        <v>0</v>
      </c>
      <c r="D83" s="22" t="s">
        <v>105</v>
      </c>
      <c r="E83" s="22"/>
      <c r="F83" s="23"/>
      <c r="G83" s="24"/>
      <c r="H83" s="34" t="s">
        <v>106</v>
      </c>
      <c r="I83" s="76" t="s">
        <v>28</v>
      </c>
      <c r="J83" s="18">
        <v>10.450000000000001</v>
      </c>
      <c r="K83" s="18">
        <f t="shared" si="10"/>
        <v>0</v>
      </c>
      <c r="M83" s="13"/>
    </row>
    <row r="84" spans="2:13" s="3" customFormat="1" ht="13.5" customHeight="1" x14ac:dyDescent="0.35">
      <c r="B84" s="47">
        <f t="shared" si="11"/>
        <v>0</v>
      </c>
      <c r="C84" s="51">
        <f t="shared" si="2"/>
        <v>0</v>
      </c>
      <c r="D84" s="22" t="s">
        <v>107</v>
      </c>
      <c r="E84" s="22"/>
      <c r="F84" s="23"/>
      <c r="G84" s="24"/>
      <c r="H84" s="34" t="s">
        <v>108</v>
      </c>
      <c r="I84" s="76" t="s">
        <v>28</v>
      </c>
      <c r="J84" s="18">
        <v>8.65</v>
      </c>
      <c r="K84" s="18">
        <f t="shared" si="10"/>
        <v>0</v>
      </c>
      <c r="M84" s="13"/>
    </row>
    <row r="85" spans="2:13" s="3" customFormat="1" ht="13.5" customHeight="1" x14ac:dyDescent="0.35">
      <c r="B85" s="47">
        <f>IF($F$26=TRUE,0,$D$16)</f>
        <v>0</v>
      </c>
      <c r="C85" s="51">
        <f t="shared" si="2"/>
        <v>0</v>
      </c>
      <c r="D85" s="22" t="s">
        <v>109</v>
      </c>
      <c r="E85" s="22"/>
      <c r="F85" s="23"/>
      <c r="G85" s="24"/>
      <c r="H85" s="67" t="s">
        <v>110</v>
      </c>
      <c r="I85" s="75" t="s">
        <v>37</v>
      </c>
      <c r="J85" s="18">
        <v>10.850000000000001</v>
      </c>
      <c r="K85" s="18">
        <f t="shared" si="10"/>
        <v>0</v>
      </c>
      <c r="M85" s="13"/>
    </row>
    <row r="86" spans="2:13" s="3" customFormat="1" ht="13.5" customHeight="1" x14ac:dyDescent="0.35">
      <c r="B86" s="47">
        <f t="shared" si="11"/>
        <v>0</v>
      </c>
      <c r="C86" s="51">
        <f t="shared" si="2"/>
        <v>0</v>
      </c>
      <c r="D86" s="22" t="s">
        <v>111</v>
      </c>
      <c r="E86" s="22"/>
      <c r="F86" s="23"/>
      <c r="G86" s="24"/>
      <c r="H86" s="34" t="s">
        <v>112</v>
      </c>
      <c r="I86" s="76" t="s">
        <v>28</v>
      </c>
      <c r="J86" s="18">
        <v>5.95</v>
      </c>
      <c r="K86" s="18">
        <f t="shared" si="10"/>
        <v>0</v>
      </c>
      <c r="M86" s="13"/>
    </row>
    <row r="87" spans="2:13" s="3" customFormat="1" ht="13.5" customHeight="1" x14ac:dyDescent="0.3">
      <c r="B87" s="17"/>
      <c r="C87" s="53"/>
      <c r="D87" s="31" t="s">
        <v>40</v>
      </c>
      <c r="E87" s="31"/>
      <c r="F87" s="23"/>
      <c r="G87" s="24"/>
      <c r="H87" s="34"/>
      <c r="I87" s="77"/>
      <c r="J87" s="18"/>
      <c r="K87" s="18">
        <f t="shared" si="10"/>
        <v>0</v>
      </c>
      <c r="M87" s="13">
        <v>0</v>
      </c>
    </row>
    <row r="88" spans="2:13" s="3" customFormat="1" ht="13.5" customHeight="1" x14ac:dyDescent="0.35">
      <c r="B88" s="47">
        <f>$I$16</f>
        <v>0</v>
      </c>
      <c r="C88" s="51">
        <f t="shared" si="2"/>
        <v>0</v>
      </c>
      <c r="D88" s="22" t="s">
        <v>113</v>
      </c>
      <c r="E88" s="22"/>
      <c r="F88" s="23"/>
      <c r="G88" s="24"/>
      <c r="H88" s="34" t="s">
        <v>114</v>
      </c>
      <c r="I88" s="86" t="s">
        <v>43</v>
      </c>
      <c r="J88" s="18">
        <v>142</v>
      </c>
      <c r="K88" s="18">
        <f t="shared" ref="K88:K95" si="12">J88*C88</f>
        <v>0</v>
      </c>
      <c r="M88" s="13"/>
    </row>
    <row r="89" spans="2:13" s="3" customFormat="1" ht="13.5" customHeight="1" x14ac:dyDescent="0.35">
      <c r="B89" s="47">
        <f t="shared" ref="B89:B97" si="13">$I$16</f>
        <v>0</v>
      </c>
      <c r="C89" s="51">
        <f t="shared" si="2"/>
        <v>0</v>
      </c>
      <c r="D89" s="22" t="s">
        <v>115</v>
      </c>
      <c r="E89" s="22"/>
      <c r="F89" s="23"/>
      <c r="G89" s="24"/>
      <c r="H89" s="34" t="s">
        <v>116</v>
      </c>
      <c r="I89" s="86" t="s">
        <v>43</v>
      </c>
      <c r="J89" s="18">
        <v>152</v>
      </c>
      <c r="K89" s="18">
        <f t="shared" si="12"/>
        <v>0</v>
      </c>
      <c r="M89" s="13"/>
    </row>
    <row r="90" spans="2:13" s="3" customFormat="1" ht="13.5" customHeight="1" x14ac:dyDescent="0.35">
      <c r="B90" s="47">
        <f>IF($L$26=TRUE,0,$I$16)</f>
        <v>0</v>
      </c>
      <c r="C90" s="51">
        <f t="shared" si="2"/>
        <v>0</v>
      </c>
      <c r="D90" s="22" t="s">
        <v>117</v>
      </c>
      <c r="E90" s="22"/>
      <c r="F90" s="23"/>
      <c r="G90" s="24"/>
      <c r="H90" s="34" t="s">
        <v>118</v>
      </c>
      <c r="I90" s="86" t="s">
        <v>43</v>
      </c>
      <c r="J90" s="18">
        <v>198</v>
      </c>
      <c r="K90" s="18">
        <f t="shared" si="12"/>
        <v>0</v>
      </c>
      <c r="M90" s="13"/>
    </row>
    <row r="91" spans="2:13" s="3" customFormat="1" ht="13.5" customHeight="1" x14ac:dyDescent="0.3">
      <c r="B91" s="47">
        <f t="shared" si="13"/>
        <v>0</v>
      </c>
      <c r="C91" s="51">
        <f t="shared" si="2"/>
        <v>0</v>
      </c>
      <c r="D91" s="22" t="s">
        <v>119</v>
      </c>
      <c r="E91" s="22"/>
      <c r="F91" s="23"/>
      <c r="G91" s="24"/>
      <c r="H91" s="34" t="s">
        <v>120</v>
      </c>
      <c r="I91" s="77"/>
      <c r="J91" s="18">
        <v>17.8</v>
      </c>
      <c r="K91" s="18">
        <f t="shared" si="12"/>
        <v>0</v>
      </c>
      <c r="M91" s="13"/>
    </row>
    <row r="92" spans="2:13" s="3" customFormat="1" ht="13.5" customHeight="1" x14ac:dyDescent="0.3">
      <c r="B92" s="47">
        <f t="shared" si="13"/>
        <v>0</v>
      </c>
      <c r="C92" s="51">
        <f t="shared" si="2"/>
        <v>0</v>
      </c>
      <c r="D92" s="22" t="s">
        <v>121</v>
      </c>
      <c r="E92" s="22"/>
      <c r="F92" s="23"/>
      <c r="G92" s="24"/>
      <c r="H92" s="34" t="s">
        <v>122</v>
      </c>
      <c r="I92" s="77"/>
      <c r="J92" s="18">
        <v>18.75</v>
      </c>
      <c r="K92" s="18">
        <f t="shared" si="12"/>
        <v>0</v>
      </c>
      <c r="M92" s="13"/>
    </row>
    <row r="93" spans="2:13" s="3" customFormat="1" ht="13.5" customHeight="1" x14ac:dyDescent="0.3">
      <c r="B93" s="47">
        <f t="shared" si="13"/>
        <v>0</v>
      </c>
      <c r="C93" s="51">
        <f t="shared" ref="C93:C139" si="14">B93</f>
        <v>0</v>
      </c>
      <c r="D93" s="22" t="s">
        <v>123</v>
      </c>
      <c r="E93" s="22"/>
      <c r="F93" s="23"/>
      <c r="G93" s="24"/>
      <c r="H93" s="34" t="s">
        <v>124</v>
      </c>
      <c r="I93" s="77"/>
      <c r="J93" s="18">
        <v>23.8</v>
      </c>
      <c r="K93" s="18">
        <f t="shared" si="12"/>
        <v>0</v>
      </c>
      <c r="M93" s="13"/>
    </row>
    <row r="94" spans="2:13" s="3" customFormat="1" ht="13.5" customHeight="1" x14ac:dyDescent="0.3">
      <c r="B94" s="47">
        <f t="shared" si="13"/>
        <v>0</v>
      </c>
      <c r="C94" s="51">
        <f t="shared" si="14"/>
        <v>0</v>
      </c>
      <c r="D94" s="22" t="s">
        <v>125</v>
      </c>
      <c r="E94" s="22"/>
      <c r="F94" s="23"/>
      <c r="G94" s="24"/>
      <c r="H94" s="34" t="s">
        <v>126</v>
      </c>
      <c r="I94" s="77"/>
      <c r="J94" s="18">
        <v>20</v>
      </c>
      <c r="K94" s="18">
        <f t="shared" si="12"/>
        <v>0</v>
      </c>
      <c r="M94" s="13"/>
    </row>
    <row r="95" spans="2:13" s="3" customFormat="1" ht="13.5" customHeight="1" x14ac:dyDescent="0.35">
      <c r="B95" s="47">
        <f>IF($F$26=TRUE,0,$I$16)</f>
        <v>0</v>
      </c>
      <c r="C95" s="51">
        <f t="shared" si="14"/>
        <v>0</v>
      </c>
      <c r="D95" s="22" t="s">
        <v>127</v>
      </c>
      <c r="E95" s="22"/>
      <c r="F95" s="23"/>
      <c r="G95" s="24"/>
      <c r="H95" s="34" t="s">
        <v>128</v>
      </c>
      <c r="I95" s="75" t="s">
        <v>37</v>
      </c>
      <c r="J95" s="18">
        <v>13.950000000000001</v>
      </c>
      <c r="K95" s="18">
        <f t="shared" si="12"/>
        <v>0</v>
      </c>
      <c r="M95" s="13"/>
    </row>
    <row r="96" spans="2:13" s="3" customFormat="1" ht="13.5" customHeight="1" x14ac:dyDescent="0.3">
      <c r="B96" s="17"/>
      <c r="C96" s="53"/>
      <c r="D96" s="31" t="s">
        <v>58</v>
      </c>
      <c r="E96" s="31"/>
      <c r="F96" s="23"/>
      <c r="G96" s="24"/>
      <c r="H96" s="34"/>
      <c r="I96" s="77"/>
      <c r="J96" s="18"/>
      <c r="K96" s="18"/>
      <c r="M96" s="13"/>
    </row>
    <row r="97" spans="2:13" s="3" customFormat="1" ht="13.5" customHeight="1" x14ac:dyDescent="0.3">
      <c r="B97" s="47">
        <f t="shared" si="13"/>
        <v>0</v>
      </c>
      <c r="C97" s="51">
        <f t="shared" si="14"/>
        <v>0</v>
      </c>
      <c r="D97" s="22" t="s">
        <v>61</v>
      </c>
      <c r="E97" s="22"/>
      <c r="F97" s="23"/>
      <c r="G97" s="24"/>
      <c r="H97" s="34" t="s">
        <v>129</v>
      </c>
      <c r="I97" s="77"/>
      <c r="J97" s="18">
        <v>136.5</v>
      </c>
      <c r="K97" s="18">
        <f>J97*C97</f>
        <v>0</v>
      </c>
      <c r="M97" s="13"/>
    </row>
    <row r="98" spans="2:13" s="3" customFormat="1" ht="13.5" customHeight="1" x14ac:dyDescent="0.3">
      <c r="B98" s="17"/>
      <c r="C98" s="53"/>
      <c r="D98" s="31" t="s">
        <v>63</v>
      </c>
      <c r="E98" s="31"/>
      <c r="F98" s="23"/>
      <c r="G98" s="24"/>
      <c r="H98" s="34"/>
      <c r="I98" s="77"/>
      <c r="J98" s="18"/>
      <c r="K98" s="18"/>
      <c r="M98" s="13"/>
    </row>
    <row r="99" spans="2:13" s="3" customFormat="1" ht="13.5" customHeight="1" x14ac:dyDescent="0.35">
      <c r="B99" s="47">
        <f>$D$16</f>
        <v>0</v>
      </c>
      <c r="C99" s="51">
        <f t="shared" si="14"/>
        <v>0</v>
      </c>
      <c r="D99" s="22" t="s">
        <v>64</v>
      </c>
      <c r="E99" s="22"/>
      <c r="F99" s="23"/>
      <c r="G99" s="24"/>
      <c r="H99" s="34" t="s">
        <v>130</v>
      </c>
      <c r="I99" s="76" t="s">
        <v>28</v>
      </c>
      <c r="J99" s="18">
        <v>4.95</v>
      </c>
      <c r="K99" s="18">
        <f>J99*C99</f>
        <v>0</v>
      </c>
      <c r="M99" s="13"/>
    </row>
    <row r="100" spans="2:13" s="3" customFormat="1" ht="13.5" customHeight="1" x14ac:dyDescent="0.35">
      <c r="B100" s="47"/>
      <c r="C100" s="51">
        <f t="shared" si="14"/>
        <v>0</v>
      </c>
      <c r="D100" s="22" t="s">
        <v>66</v>
      </c>
      <c r="E100" s="22"/>
      <c r="F100" s="23"/>
      <c r="G100" s="24"/>
      <c r="H100" s="34" t="s">
        <v>131</v>
      </c>
      <c r="I100" s="76" t="s">
        <v>28</v>
      </c>
      <c r="J100" s="18">
        <v>1.7</v>
      </c>
      <c r="K100" s="18">
        <f>J100*C100</f>
        <v>0</v>
      </c>
      <c r="M100" s="13"/>
    </row>
    <row r="101" spans="2:13" s="3" customFormat="1" ht="13.5" customHeight="1" x14ac:dyDescent="0.3">
      <c r="B101" s="17"/>
      <c r="C101" s="53"/>
      <c r="D101" s="25" t="s">
        <v>132</v>
      </c>
      <c r="E101" s="25"/>
      <c r="F101" s="26"/>
      <c r="G101" s="26"/>
      <c r="H101" s="35"/>
      <c r="I101" s="35"/>
      <c r="J101" s="71"/>
      <c r="K101" s="72"/>
      <c r="M101" s="13">
        <v>0</v>
      </c>
    </row>
    <row r="102" spans="2:13" s="3" customFormat="1" ht="13.5" customHeight="1" x14ac:dyDescent="0.3">
      <c r="B102" s="17"/>
      <c r="C102" s="53"/>
      <c r="D102" s="31" t="s">
        <v>25</v>
      </c>
      <c r="E102" s="31"/>
      <c r="F102" s="23"/>
      <c r="G102" s="24"/>
      <c r="I102" s="77"/>
      <c r="J102" s="19"/>
      <c r="K102" s="18"/>
      <c r="M102" s="13">
        <v>0</v>
      </c>
    </row>
    <row r="103" spans="2:13" s="3" customFormat="1" ht="13.5" customHeight="1" x14ac:dyDescent="0.35">
      <c r="B103" s="47">
        <f>$D$17</f>
        <v>0</v>
      </c>
      <c r="C103" s="51">
        <f t="shared" si="14"/>
        <v>0</v>
      </c>
      <c r="D103" s="22" t="s">
        <v>133</v>
      </c>
      <c r="E103" s="22"/>
      <c r="F103" s="23"/>
      <c r="G103" s="24"/>
      <c r="H103" s="34" t="s">
        <v>134</v>
      </c>
      <c r="I103" s="76" t="s">
        <v>28</v>
      </c>
      <c r="J103" s="18">
        <v>8.35</v>
      </c>
      <c r="K103" s="18">
        <f t="shared" ref="K103:K109" si="15">J103*C103</f>
        <v>0</v>
      </c>
      <c r="M103" s="13"/>
    </row>
    <row r="104" spans="2:13" s="3" customFormat="1" ht="13.5" customHeight="1" x14ac:dyDescent="0.35">
      <c r="B104" s="47">
        <f t="shared" ref="B104:B108" si="16">$D$17</f>
        <v>0</v>
      </c>
      <c r="C104" s="51">
        <f t="shared" si="14"/>
        <v>0</v>
      </c>
      <c r="D104" s="22" t="s">
        <v>135</v>
      </c>
      <c r="E104" s="22"/>
      <c r="F104" s="23"/>
      <c r="G104" s="24"/>
      <c r="H104" s="34" t="s">
        <v>136</v>
      </c>
      <c r="I104" s="76" t="s">
        <v>28</v>
      </c>
      <c r="J104" s="18">
        <v>8.35</v>
      </c>
      <c r="K104" s="18">
        <f t="shared" si="15"/>
        <v>0</v>
      </c>
      <c r="M104" s="13"/>
    </row>
    <row r="105" spans="2:13" s="3" customFormat="1" ht="13.5" customHeight="1" x14ac:dyDescent="0.35">
      <c r="B105" s="47">
        <f t="shared" si="16"/>
        <v>0</v>
      </c>
      <c r="C105" s="51">
        <f t="shared" si="14"/>
        <v>0</v>
      </c>
      <c r="D105" s="22" t="s">
        <v>137</v>
      </c>
      <c r="E105" s="22"/>
      <c r="F105" s="23"/>
      <c r="G105" s="24"/>
      <c r="H105" s="34" t="s">
        <v>138</v>
      </c>
      <c r="I105" s="76" t="s">
        <v>28</v>
      </c>
      <c r="J105" s="18">
        <v>10.450000000000001</v>
      </c>
      <c r="K105" s="18">
        <f t="shared" si="15"/>
        <v>0</v>
      </c>
      <c r="M105" s="13"/>
    </row>
    <row r="106" spans="2:13" s="3" customFormat="1" ht="13.5" customHeight="1" x14ac:dyDescent="0.35">
      <c r="B106" s="47">
        <f t="shared" si="16"/>
        <v>0</v>
      </c>
      <c r="C106" s="51">
        <f t="shared" si="14"/>
        <v>0</v>
      </c>
      <c r="D106" s="22" t="s">
        <v>139</v>
      </c>
      <c r="E106" s="22"/>
      <c r="F106" s="23"/>
      <c r="G106" s="24"/>
      <c r="H106" s="34" t="s">
        <v>140</v>
      </c>
      <c r="I106" s="76" t="s">
        <v>28</v>
      </c>
      <c r="J106" s="18">
        <v>8.65</v>
      </c>
      <c r="K106" s="18">
        <f t="shared" si="15"/>
        <v>0</v>
      </c>
      <c r="M106" s="13"/>
    </row>
    <row r="107" spans="2:13" s="3" customFormat="1" ht="13.5" customHeight="1" x14ac:dyDescent="0.35">
      <c r="B107" s="47">
        <f>IF($F$27=TRUE,0,$D$17)</f>
        <v>0</v>
      </c>
      <c r="C107" s="51">
        <f t="shared" si="14"/>
        <v>0</v>
      </c>
      <c r="D107" s="22" t="s">
        <v>141</v>
      </c>
      <c r="E107" s="22"/>
      <c r="F107" s="23"/>
      <c r="G107" s="24"/>
      <c r="H107" s="34" t="s">
        <v>142</v>
      </c>
      <c r="I107" s="75" t="s">
        <v>37</v>
      </c>
      <c r="J107" s="18">
        <v>17.350000000000001</v>
      </c>
      <c r="K107" s="18">
        <f t="shared" si="15"/>
        <v>0</v>
      </c>
      <c r="M107" s="13"/>
    </row>
    <row r="108" spans="2:13" s="3" customFormat="1" ht="13.5" customHeight="1" x14ac:dyDescent="0.35">
      <c r="B108" s="47">
        <f t="shared" si="16"/>
        <v>0</v>
      </c>
      <c r="C108" s="51">
        <f t="shared" si="14"/>
        <v>0</v>
      </c>
      <c r="D108" s="22" t="s">
        <v>143</v>
      </c>
      <c r="E108" s="22"/>
      <c r="F108" s="23"/>
      <c r="G108" s="24"/>
      <c r="H108" s="34" t="s">
        <v>144</v>
      </c>
      <c r="I108" s="76" t="s">
        <v>28</v>
      </c>
      <c r="J108" s="18">
        <v>5.65</v>
      </c>
      <c r="K108" s="18">
        <f t="shared" si="15"/>
        <v>0</v>
      </c>
      <c r="M108" s="13"/>
    </row>
    <row r="109" spans="2:13" s="3" customFormat="1" ht="13.5" customHeight="1" x14ac:dyDescent="0.3">
      <c r="B109" s="17"/>
      <c r="C109" s="53"/>
      <c r="D109" s="31" t="s">
        <v>40</v>
      </c>
      <c r="E109" s="31"/>
      <c r="F109" s="23"/>
      <c r="G109" s="24"/>
      <c r="H109" s="34"/>
      <c r="I109" s="77"/>
      <c r="J109" s="18"/>
      <c r="K109" s="18">
        <f t="shared" si="15"/>
        <v>0</v>
      </c>
      <c r="M109" s="13">
        <v>0</v>
      </c>
    </row>
    <row r="110" spans="2:13" s="3" customFormat="1" ht="13.5" customHeight="1" x14ac:dyDescent="0.35">
      <c r="B110" s="47">
        <f>$I$17</f>
        <v>0</v>
      </c>
      <c r="C110" s="51">
        <f t="shared" si="14"/>
        <v>0</v>
      </c>
      <c r="D110" s="22" t="s">
        <v>145</v>
      </c>
      <c r="E110" s="22"/>
      <c r="F110" s="23"/>
      <c r="G110" s="24"/>
      <c r="H110" s="34" t="s">
        <v>146</v>
      </c>
      <c r="I110" s="86" t="s">
        <v>43</v>
      </c>
      <c r="J110" s="18">
        <v>138</v>
      </c>
      <c r="K110" s="18">
        <f t="shared" ref="K110:K117" si="17">J110*C110</f>
        <v>0</v>
      </c>
      <c r="M110" s="13"/>
    </row>
    <row r="111" spans="2:13" s="3" customFormat="1" ht="13.5" customHeight="1" x14ac:dyDescent="0.35">
      <c r="B111" s="47">
        <f t="shared" ref="B111:B119" si="18">$I$17</f>
        <v>0</v>
      </c>
      <c r="C111" s="51">
        <f t="shared" si="14"/>
        <v>0</v>
      </c>
      <c r="D111" s="22" t="s">
        <v>147</v>
      </c>
      <c r="E111" s="22"/>
      <c r="F111" s="23"/>
      <c r="G111" s="24"/>
      <c r="H111" s="34" t="s">
        <v>148</v>
      </c>
      <c r="I111" s="86" t="s">
        <v>43</v>
      </c>
      <c r="J111" s="18">
        <v>147</v>
      </c>
      <c r="K111" s="18">
        <f t="shared" si="17"/>
        <v>0</v>
      </c>
      <c r="M111" s="13"/>
    </row>
    <row r="112" spans="2:13" s="3" customFormat="1" ht="13.5" customHeight="1" x14ac:dyDescent="0.35">
      <c r="B112" s="47">
        <f>IF($L$27=TRUE,0,$I$17)</f>
        <v>0</v>
      </c>
      <c r="C112" s="51">
        <f t="shared" si="14"/>
        <v>0</v>
      </c>
      <c r="D112" s="22" t="s">
        <v>149</v>
      </c>
      <c r="E112" s="22"/>
      <c r="F112" s="23"/>
      <c r="G112" s="24"/>
      <c r="H112" s="34" t="s">
        <v>150</v>
      </c>
      <c r="I112" s="86" t="s">
        <v>43</v>
      </c>
      <c r="J112" s="18">
        <v>198</v>
      </c>
      <c r="K112" s="18">
        <f t="shared" si="17"/>
        <v>0</v>
      </c>
      <c r="M112" s="13"/>
    </row>
    <row r="113" spans="2:13" s="3" customFormat="1" ht="13.5" customHeight="1" x14ac:dyDescent="0.3">
      <c r="B113" s="47">
        <f t="shared" si="18"/>
        <v>0</v>
      </c>
      <c r="C113" s="51">
        <f t="shared" si="14"/>
        <v>0</v>
      </c>
      <c r="D113" s="22" t="s">
        <v>151</v>
      </c>
      <c r="E113" s="22"/>
      <c r="F113" s="23"/>
      <c r="G113" s="24"/>
      <c r="H113" s="34" t="s">
        <v>152</v>
      </c>
      <c r="I113" s="77"/>
      <c r="J113" s="18">
        <v>16.900000000000002</v>
      </c>
      <c r="K113" s="18">
        <f t="shared" si="17"/>
        <v>0</v>
      </c>
      <c r="M113" s="13"/>
    </row>
    <row r="114" spans="2:13" s="3" customFormat="1" ht="13.5" customHeight="1" x14ac:dyDescent="0.3">
      <c r="B114" s="47">
        <f t="shared" si="18"/>
        <v>0</v>
      </c>
      <c r="C114" s="51">
        <f t="shared" si="14"/>
        <v>0</v>
      </c>
      <c r="D114" s="22" t="s">
        <v>153</v>
      </c>
      <c r="E114" s="22"/>
      <c r="F114" s="23"/>
      <c r="G114" s="24"/>
      <c r="H114" s="34" t="s">
        <v>154</v>
      </c>
      <c r="I114" s="77"/>
      <c r="J114" s="18">
        <v>18.150000000000002</v>
      </c>
      <c r="K114" s="18">
        <f t="shared" si="17"/>
        <v>0</v>
      </c>
      <c r="M114" s="13"/>
    </row>
    <row r="115" spans="2:13" s="3" customFormat="1" ht="13.5" customHeight="1" x14ac:dyDescent="0.3">
      <c r="B115" s="47">
        <f t="shared" si="18"/>
        <v>0</v>
      </c>
      <c r="C115" s="51">
        <f t="shared" si="14"/>
        <v>0</v>
      </c>
      <c r="D115" s="22" t="s">
        <v>155</v>
      </c>
      <c r="E115" s="22"/>
      <c r="F115" s="23"/>
      <c r="G115" s="24"/>
      <c r="H115" s="34" t="s">
        <v>156</v>
      </c>
      <c r="I115" s="77"/>
      <c r="J115" s="18">
        <v>23.200000000000003</v>
      </c>
      <c r="K115" s="18">
        <f t="shared" si="17"/>
        <v>0</v>
      </c>
      <c r="M115" s="13"/>
    </row>
    <row r="116" spans="2:13" s="3" customFormat="1" ht="13.5" customHeight="1" x14ac:dyDescent="0.3">
      <c r="B116" s="47">
        <f t="shared" si="18"/>
        <v>0</v>
      </c>
      <c r="C116" s="51">
        <f t="shared" si="14"/>
        <v>0</v>
      </c>
      <c r="D116" s="22" t="s">
        <v>157</v>
      </c>
      <c r="E116" s="22"/>
      <c r="F116" s="23"/>
      <c r="G116" s="24"/>
      <c r="H116" s="34" t="s">
        <v>158</v>
      </c>
      <c r="I116" s="77"/>
      <c r="J116" s="18">
        <v>19.25</v>
      </c>
      <c r="K116" s="18">
        <f t="shared" si="17"/>
        <v>0</v>
      </c>
      <c r="M116" s="13"/>
    </row>
    <row r="117" spans="2:13" s="3" customFormat="1" ht="13.5" customHeight="1" x14ac:dyDescent="0.35">
      <c r="B117" s="47">
        <f>IF($F$27=TRUE,0,$I$17)</f>
        <v>0</v>
      </c>
      <c r="C117" s="51">
        <f t="shared" si="14"/>
        <v>0</v>
      </c>
      <c r="D117" s="22" t="s">
        <v>159</v>
      </c>
      <c r="E117" s="22"/>
      <c r="F117" s="23"/>
      <c r="G117" s="24"/>
      <c r="H117" s="34" t="s">
        <v>160</v>
      </c>
      <c r="I117" s="75" t="s">
        <v>37</v>
      </c>
      <c r="J117" s="18">
        <v>13.350000000000001</v>
      </c>
      <c r="K117" s="18">
        <f t="shared" si="17"/>
        <v>0</v>
      </c>
      <c r="M117" s="13"/>
    </row>
    <row r="118" spans="2:13" s="3" customFormat="1" ht="13.5" customHeight="1" x14ac:dyDescent="0.3">
      <c r="B118" s="17"/>
      <c r="C118" s="53"/>
      <c r="D118" s="31" t="s">
        <v>58</v>
      </c>
      <c r="E118" s="31"/>
      <c r="F118" s="23"/>
      <c r="G118" s="24"/>
      <c r="H118" s="34"/>
      <c r="I118" s="77"/>
      <c r="J118" s="18">
        <v>0</v>
      </c>
      <c r="K118" s="18"/>
      <c r="M118" s="13"/>
    </row>
    <row r="119" spans="2:13" s="3" customFormat="1" ht="13.5" customHeight="1" x14ac:dyDescent="0.3">
      <c r="B119" s="47">
        <f t="shared" si="18"/>
        <v>0</v>
      </c>
      <c r="C119" s="51">
        <f t="shared" si="14"/>
        <v>0</v>
      </c>
      <c r="D119" s="22" t="s">
        <v>61</v>
      </c>
      <c r="E119" s="22"/>
      <c r="F119" s="23"/>
      <c r="G119" s="24"/>
      <c r="H119" s="34" t="s">
        <v>161</v>
      </c>
      <c r="I119" s="77"/>
      <c r="J119" s="18">
        <v>136.5</v>
      </c>
      <c r="K119" s="18">
        <f>J119*C119</f>
        <v>0</v>
      </c>
      <c r="M119" s="13"/>
    </row>
    <row r="120" spans="2:13" s="3" customFormat="1" ht="13.5" customHeight="1" x14ac:dyDescent="0.3">
      <c r="B120" s="17"/>
      <c r="C120" s="53"/>
      <c r="D120" s="31" t="s">
        <v>63</v>
      </c>
      <c r="E120" s="31"/>
      <c r="F120" s="23"/>
      <c r="G120" s="24"/>
      <c r="H120" s="34"/>
      <c r="I120" s="77"/>
      <c r="J120" s="18"/>
      <c r="K120" s="18"/>
      <c r="M120" s="13"/>
    </row>
    <row r="121" spans="2:13" s="3" customFormat="1" ht="13.5" customHeight="1" x14ac:dyDescent="0.35">
      <c r="B121" s="47">
        <f>$D$17</f>
        <v>0</v>
      </c>
      <c r="C121" s="51">
        <f t="shared" si="14"/>
        <v>0</v>
      </c>
      <c r="D121" s="22" t="s">
        <v>64</v>
      </c>
      <c r="E121" s="22"/>
      <c r="F121" s="23"/>
      <c r="G121" s="24"/>
      <c r="H121" s="34" t="s">
        <v>162</v>
      </c>
      <c r="I121" s="76" t="s">
        <v>28</v>
      </c>
      <c r="J121" s="18">
        <v>4.95</v>
      </c>
      <c r="K121" s="18">
        <f>J121*C121</f>
        <v>0</v>
      </c>
      <c r="M121" s="13"/>
    </row>
    <row r="122" spans="2:13" s="3" customFormat="1" ht="13.5" customHeight="1" x14ac:dyDescent="0.35">
      <c r="B122" s="47"/>
      <c r="C122" s="51">
        <f t="shared" si="14"/>
        <v>0</v>
      </c>
      <c r="D122" s="22" t="s">
        <v>66</v>
      </c>
      <c r="E122" s="22"/>
      <c r="F122" s="23"/>
      <c r="G122" s="24"/>
      <c r="H122" s="34" t="s">
        <v>163</v>
      </c>
      <c r="I122" s="76" t="s">
        <v>28</v>
      </c>
      <c r="J122" s="18">
        <v>1.7</v>
      </c>
      <c r="K122" s="18">
        <f>J122*C122</f>
        <v>0</v>
      </c>
      <c r="M122" s="13"/>
    </row>
    <row r="123" spans="2:13" s="3" customFormat="1" ht="13.5" customHeight="1" x14ac:dyDescent="0.3">
      <c r="B123" s="17"/>
      <c r="C123" s="53"/>
      <c r="D123" s="25" t="s">
        <v>164</v>
      </c>
      <c r="E123" s="25"/>
      <c r="F123" s="26"/>
      <c r="G123" s="26"/>
      <c r="H123" s="35"/>
      <c r="I123" s="35"/>
      <c r="J123" s="71"/>
      <c r="K123" s="72"/>
      <c r="M123" s="13">
        <v>0</v>
      </c>
    </row>
    <row r="124" spans="2:13" s="3" customFormat="1" ht="13.5" customHeight="1" x14ac:dyDescent="0.3">
      <c r="B124" s="17"/>
      <c r="C124" s="53"/>
      <c r="D124" s="31" t="s">
        <v>25</v>
      </c>
      <c r="E124" s="31"/>
      <c r="F124" s="23"/>
      <c r="G124" s="24"/>
      <c r="H124" s="34"/>
      <c r="I124" s="77"/>
      <c r="J124" s="19"/>
      <c r="K124" s="18"/>
      <c r="M124" s="13">
        <v>0</v>
      </c>
    </row>
    <row r="125" spans="2:13" s="3" customFormat="1" ht="13.5" customHeight="1" x14ac:dyDescent="0.35">
      <c r="B125" s="47">
        <f>$D$18</f>
        <v>0</v>
      </c>
      <c r="C125" s="51">
        <f t="shared" si="14"/>
        <v>0</v>
      </c>
      <c r="D125" s="22" t="s">
        <v>165</v>
      </c>
      <c r="E125" s="22"/>
      <c r="F125" s="23"/>
      <c r="G125" s="24"/>
      <c r="H125" s="34" t="s">
        <v>166</v>
      </c>
      <c r="I125" s="76" t="s">
        <v>28</v>
      </c>
      <c r="J125" s="18">
        <v>8.35</v>
      </c>
      <c r="K125" s="18">
        <f t="shared" ref="K125:K131" si="19">J125*C125</f>
        <v>0</v>
      </c>
      <c r="M125" s="13"/>
    </row>
    <row r="126" spans="2:13" s="3" customFormat="1" ht="13.5" customHeight="1" x14ac:dyDescent="0.35">
      <c r="B126" s="47">
        <f t="shared" ref="B126:B130" si="20">$D$18</f>
        <v>0</v>
      </c>
      <c r="C126" s="51">
        <f t="shared" si="14"/>
        <v>0</v>
      </c>
      <c r="D126" s="22" t="s">
        <v>167</v>
      </c>
      <c r="E126" s="22"/>
      <c r="F126" s="23"/>
      <c r="G126" s="24"/>
      <c r="H126" s="34" t="s">
        <v>168</v>
      </c>
      <c r="I126" s="76" t="s">
        <v>28</v>
      </c>
      <c r="J126" s="18">
        <v>8.35</v>
      </c>
      <c r="K126" s="18">
        <f t="shared" si="19"/>
        <v>0</v>
      </c>
      <c r="M126" s="13"/>
    </row>
    <row r="127" spans="2:13" s="3" customFormat="1" ht="13.5" customHeight="1" x14ac:dyDescent="0.35">
      <c r="B127" s="47">
        <f t="shared" si="20"/>
        <v>0</v>
      </c>
      <c r="C127" s="51">
        <f t="shared" si="14"/>
        <v>0</v>
      </c>
      <c r="D127" s="22" t="s">
        <v>169</v>
      </c>
      <c r="E127" s="22"/>
      <c r="F127" s="23"/>
      <c r="G127" s="24"/>
      <c r="H127" s="34" t="s">
        <v>170</v>
      </c>
      <c r="I127" s="76" t="s">
        <v>28</v>
      </c>
      <c r="J127" s="18">
        <v>10.450000000000001</v>
      </c>
      <c r="K127" s="18">
        <f t="shared" si="19"/>
        <v>0</v>
      </c>
      <c r="M127" s="13"/>
    </row>
    <row r="128" spans="2:13" s="3" customFormat="1" ht="13.5" customHeight="1" x14ac:dyDescent="0.35">
      <c r="B128" s="47">
        <f t="shared" si="20"/>
        <v>0</v>
      </c>
      <c r="C128" s="51">
        <f t="shared" si="14"/>
        <v>0</v>
      </c>
      <c r="D128" s="22" t="s">
        <v>171</v>
      </c>
      <c r="E128" s="22"/>
      <c r="F128" s="23"/>
      <c r="G128" s="24"/>
      <c r="H128" s="34" t="s">
        <v>172</v>
      </c>
      <c r="I128" s="76" t="s">
        <v>28</v>
      </c>
      <c r="J128" s="18">
        <v>8.65</v>
      </c>
      <c r="K128" s="18">
        <f t="shared" si="19"/>
        <v>0</v>
      </c>
      <c r="M128" s="13"/>
    </row>
    <row r="129" spans="2:13" s="3" customFormat="1" ht="13.5" customHeight="1" x14ac:dyDescent="0.35">
      <c r="B129" s="47">
        <f>IF($F$28=TRUE,0,$D$18)</f>
        <v>0</v>
      </c>
      <c r="C129" s="51">
        <f t="shared" si="14"/>
        <v>0</v>
      </c>
      <c r="D129" s="22" t="s">
        <v>173</v>
      </c>
      <c r="E129" s="22"/>
      <c r="F129" s="23"/>
      <c r="G129" s="24"/>
      <c r="H129" s="34" t="s">
        <v>174</v>
      </c>
      <c r="I129" s="75" t="s">
        <v>37</v>
      </c>
      <c r="J129" s="18">
        <v>17.350000000000001</v>
      </c>
      <c r="K129" s="18">
        <f t="shared" si="19"/>
        <v>0</v>
      </c>
      <c r="M129" s="13"/>
    </row>
    <row r="130" spans="2:13" s="3" customFormat="1" ht="13.5" customHeight="1" x14ac:dyDescent="0.35">
      <c r="B130" s="47">
        <f t="shared" si="20"/>
        <v>0</v>
      </c>
      <c r="C130" s="51">
        <f t="shared" si="14"/>
        <v>0</v>
      </c>
      <c r="D130" s="22" t="s">
        <v>175</v>
      </c>
      <c r="E130" s="22"/>
      <c r="F130" s="23"/>
      <c r="G130" s="24"/>
      <c r="H130" s="34" t="s">
        <v>176</v>
      </c>
      <c r="I130" s="76" t="s">
        <v>28</v>
      </c>
      <c r="J130" s="18">
        <v>6.4</v>
      </c>
      <c r="K130" s="18">
        <f t="shared" si="19"/>
        <v>0</v>
      </c>
      <c r="M130" s="13"/>
    </row>
    <row r="131" spans="2:13" s="3" customFormat="1" ht="13.5" customHeight="1" x14ac:dyDescent="0.3">
      <c r="B131" s="17"/>
      <c r="C131" s="53"/>
      <c r="D131" s="31" t="s">
        <v>40</v>
      </c>
      <c r="E131" s="31"/>
      <c r="F131" s="23"/>
      <c r="G131" s="24"/>
      <c r="H131" s="34"/>
      <c r="I131" s="77"/>
      <c r="J131" s="18">
        <v>0</v>
      </c>
      <c r="K131" s="18">
        <f t="shared" si="19"/>
        <v>0</v>
      </c>
      <c r="M131" s="13"/>
    </row>
    <row r="132" spans="2:13" s="3" customFormat="1" ht="13.5" customHeight="1" x14ac:dyDescent="0.35">
      <c r="B132" s="47">
        <f>$I$18</f>
        <v>0</v>
      </c>
      <c r="C132" s="51">
        <f t="shared" si="14"/>
        <v>0</v>
      </c>
      <c r="D132" s="22" t="s">
        <v>177</v>
      </c>
      <c r="E132" s="22"/>
      <c r="F132" s="23"/>
      <c r="G132" s="24"/>
      <c r="H132" s="34" t="s">
        <v>178</v>
      </c>
      <c r="I132" s="86" t="s">
        <v>43</v>
      </c>
      <c r="J132" s="18">
        <v>138</v>
      </c>
      <c r="K132" s="18">
        <f t="shared" ref="K132:K139" si="21">J132*C132</f>
        <v>0</v>
      </c>
      <c r="M132" s="13"/>
    </row>
    <row r="133" spans="2:13" s="3" customFormat="1" ht="13.5" customHeight="1" x14ac:dyDescent="0.35">
      <c r="B133" s="47">
        <f t="shared" ref="B133:B141" si="22">$I$18</f>
        <v>0</v>
      </c>
      <c r="C133" s="51">
        <f t="shared" si="14"/>
        <v>0</v>
      </c>
      <c r="D133" s="22" t="s">
        <v>179</v>
      </c>
      <c r="E133" s="22"/>
      <c r="F133" s="23"/>
      <c r="G133" s="24"/>
      <c r="H133" s="34" t="s">
        <v>180</v>
      </c>
      <c r="I133" s="86" t="s">
        <v>43</v>
      </c>
      <c r="J133" s="18">
        <v>147</v>
      </c>
      <c r="K133" s="18">
        <f t="shared" si="21"/>
        <v>0</v>
      </c>
      <c r="M133" s="13"/>
    </row>
    <row r="134" spans="2:13" s="3" customFormat="1" ht="13.5" customHeight="1" x14ac:dyDescent="0.35">
      <c r="B134" s="47">
        <f>IF($L$28=TRUE,0,$I$18)</f>
        <v>0</v>
      </c>
      <c r="C134" s="51">
        <f t="shared" si="14"/>
        <v>0</v>
      </c>
      <c r="D134" s="22" t="s">
        <v>181</v>
      </c>
      <c r="E134" s="22"/>
      <c r="F134" s="23"/>
      <c r="G134" s="24"/>
      <c r="H134" s="34" t="s">
        <v>182</v>
      </c>
      <c r="I134" s="86" t="s">
        <v>43</v>
      </c>
      <c r="J134" s="18">
        <v>227.5</v>
      </c>
      <c r="K134" s="18">
        <f t="shared" si="21"/>
        <v>0</v>
      </c>
      <c r="M134" s="13"/>
    </row>
    <row r="135" spans="2:13" s="3" customFormat="1" ht="13.5" customHeight="1" x14ac:dyDescent="0.3">
      <c r="B135" s="47">
        <f t="shared" si="22"/>
        <v>0</v>
      </c>
      <c r="C135" s="51">
        <f t="shared" si="14"/>
        <v>0</v>
      </c>
      <c r="D135" s="22" t="s">
        <v>183</v>
      </c>
      <c r="E135" s="22"/>
      <c r="F135" s="23"/>
      <c r="G135" s="24"/>
      <c r="H135" s="34" t="s">
        <v>184</v>
      </c>
      <c r="I135" s="77"/>
      <c r="J135" s="18">
        <v>17.25</v>
      </c>
      <c r="K135" s="18">
        <f t="shared" si="21"/>
        <v>0</v>
      </c>
      <c r="M135" s="13"/>
    </row>
    <row r="136" spans="2:13" s="3" customFormat="1" ht="13.5" customHeight="1" x14ac:dyDescent="0.3">
      <c r="B136" s="47">
        <f t="shared" si="22"/>
        <v>0</v>
      </c>
      <c r="C136" s="51">
        <f t="shared" si="14"/>
        <v>0</v>
      </c>
      <c r="D136" s="22" t="s">
        <v>185</v>
      </c>
      <c r="E136" s="22"/>
      <c r="F136" s="23"/>
      <c r="G136" s="24"/>
      <c r="H136" s="34" t="s">
        <v>186</v>
      </c>
      <c r="I136" s="77"/>
      <c r="J136" s="18">
        <v>18.25</v>
      </c>
      <c r="K136" s="18">
        <f t="shared" si="21"/>
        <v>0</v>
      </c>
      <c r="M136" s="13"/>
    </row>
    <row r="137" spans="2:13" s="3" customFormat="1" ht="13.5" customHeight="1" x14ac:dyDescent="0.3">
      <c r="B137" s="47">
        <f t="shared" si="22"/>
        <v>0</v>
      </c>
      <c r="C137" s="51">
        <f t="shared" si="14"/>
        <v>0</v>
      </c>
      <c r="D137" s="22" t="s">
        <v>187</v>
      </c>
      <c r="E137" s="22"/>
      <c r="F137" s="23"/>
      <c r="G137" s="24"/>
      <c r="H137" s="34" t="s">
        <v>188</v>
      </c>
      <c r="I137" s="77"/>
      <c r="J137" s="18">
        <v>23.200000000000003</v>
      </c>
      <c r="K137" s="18">
        <f t="shared" si="21"/>
        <v>0</v>
      </c>
      <c r="M137" s="13"/>
    </row>
    <row r="138" spans="2:13" s="3" customFormat="1" ht="13.5" customHeight="1" x14ac:dyDescent="0.3">
      <c r="B138" s="47">
        <f t="shared" si="22"/>
        <v>0</v>
      </c>
      <c r="C138" s="51">
        <f t="shared" si="14"/>
        <v>0</v>
      </c>
      <c r="D138" s="22" t="s">
        <v>189</v>
      </c>
      <c r="E138" s="22"/>
      <c r="F138" s="23"/>
      <c r="G138" s="24"/>
      <c r="H138" s="34" t="s">
        <v>190</v>
      </c>
      <c r="I138" s="77"/>
      <c r="J138" s="18">
        <v>19.05</v>
      </c>
      <c r="K138" s="18">
        <f t="shared" si="21"/>
        <v>0</v>
      </c>
      <c r="M138" s="13"/>
    </row>
    <row r="139" spans="2:13" s="3" customFormat="1" ht="13.5" customHeight="1" x14ac:dyDescent="0.35">
      <c r="B139" s="47">
        <f>IF($F$28=TRUE,0,$I$18)</f>
        <v>0</v>
      </c>
      <c r="C139" s="51">
        <f t="shared" si="14"/>
        <v>0</v>
      </c>
      <c r="D139" s="22" t="s">
        <v>191</v>
      </c>
      <c r="E139" s="22"/>
      <c r="F139" s="23"/>
      <c r="G139" s="24"/>
      <c r="H139" s="34" t="s">
        <v>192</v>
      </c>
      <c r="I139" s="75" t="s">
        <v>37</v>
      </c>
      <c r="J139" s="18">
        <v>14</v>
      </c>
      <c r="K139" s="18">
        <f t="shared" si="21"/>
        <v>0</v>
      </c>
      <c r="M139" s="13"/>
    </row>
    <row r="140" spans="2:13" s="3" customFormat="1" ht="13.5" customHeight="1" x14ac:dyDescent="0.3">
      <c r="B140" s="17"/>
      <c r="C140" s="53"/>
      <c r="D140" s="31" t="s">
        <v>58</v>
      </c>
      <c r="E140" s="31"/>
      <c r="F140" s="23"/>
      <c r="G140" s="24"/>
      <c r="H140" s="34"/>
      <c r="I140" s="77"/>
      <c r="J140" s="18">
        <v>0</v>
      </c>
      <c r="K140" s="18"/>
      <c r="M140" s="13"/>
    </row>
    <row r="141" spans="2:13" s="3" customFormat="1" ht="13.5" customHeight="1" x14ac:dyDescent="0.3">
      <c r="B141" s="47">
        <f t="shared" si="22"/>
        <v>0</v>
      </c>
      <c r="C141" s="51">
        <f t="shared" ref="C141:C166" si="23">B141</f>
        <v>0</v>
      </c>
      <c r="D141" s="22" t="s">
        <v>61</v>
      </c>
      <c r="E141" s="22"/>
      <c r="F141" s="23"/>
      <c r="G141" s="24"/>
      <c r="H141" s="34" t="s">
        <v>193</v>
      </c>
      <c r="I141" s="77"/>
      <c r="J141" s="18">
        <v>136.5</v>
      </c>
      <c r="K141" s="18">
        <f>J141*C141</f>
        <v>0</v>
      </c>
      <c r="M141" s="13"/>
    </row>
    <row r="142" spans="2:13" s="3" customFormat="1" ht="13.5" customHeight="1" x14ac:dyDescent="0.3">
      <c r="B142" s="17"/>
      <c r="C142" s="53"/>
      <c r="D142" s="31" t="s">
        <v>63</v>
      </c>
      <c r="E142" s="31"/>
      <c r="F142" s="23"/>
      <c r="G142" s="24"/>
      <c r="H142" s="34"/>
      <c r="I142" s="77"/>
      <c r="J142" s="18"/>
      <c r="K142" s="18"/>
      <c r="M142" s="13"/>
    </row>
    <row r="143" spans="2:13" s="3" customFormat="1" ht="13.5" customHeight="1" x14ac:dyDescent="0.35">
      <c r="B143" s="47">
        <f>$D$18</f>
        <v>0</v>
      </c>
      <c r="C143" s="51">
        <f t="shared" si="23"/>
        <v>0</v>
      </c>
      <c r="D143" s="22" t="s">
        <v>64</v>
      </c>
      <c r="E143" s="22"/>
      <c r="F143" s="23"/>
      <c r="G143" s="24"/>
      <c r="H143" s="34" t="s">
        <v>194</v>
      </c>
      <c r="I143" s="76" t="s">
        <v>28</v>
      </c>
      <c r="J143" s="18">
        <v>4.95</v>
      </c>
      <c r="K143" s="18">
        <f>J143*C143</f>
        <v>0</v>
      </c>
      <c r="M143" s="13"/>
    </row>
    <row r="144" spans="2:13" s="3" customFormat="1" ht="13.5" customHeight="1" x14ac:dyDescent="0.35">
      <c r="B144" s="47"/>
      <c r="C144" s="51">
        <f t="shared" si="23"/>
        <v>0</v>
      </c>
      <c r="D144" s="22" t="s">
        <v>66</v>
      </c>
      <c r="E144" s="22"/>
      <c r="F144" s="23"/>
      <c r="G144" s="24"/>
      <c r="H144" s="34" t="s">
        <v>195</v>
      </c>
      <c r="I144" s="76" t="s">
        <v>28</v>
      </c>
      <c r="J144" s="18">
        <v>1.7</v>
      </c>
      <c r="K144" s="18">
        <f>J144*C144</f>
        <v>0</v>
      </c>
      <c r="M144" s="13"/>
    </row>
    <row r="145" spans="2:14" s="3" customFormat="1" ht="13.5" customHeight="1" x14ac:dyDescent="0.3">
      <c r="B145" s="17"/>
      <c r="C145" s="53"/>
      <c r="D145" s="25" t="s">
        <v>196</v>
      </c>
      <c r="E145" s="25"/>
      <c r="F145" s="26"/>
      <c r="G145" s="26"/>
      <c r="H145" s="35"/>
      <c r="I145" s="35"/>
      <c r="J145" s="71"/>
      <c r="K145" s="72"/>
      <c r="M145" s="13">
        <v>0</v>
      </c>
    </row>
    <row r="146" spans="2:14" s="3" customFormat="1" ht="13.5" customHeight="1" x14ac:dyDescent="0.3">
      <c r="B146" s="17"/>
      <c r="C146" s="53"/>
      <c r="D146" s="31" t="s">
        <v>25</v>
      </c>
      <c r="E146" s="31"/>
      <c r="F146" s="23"/>
      <c r="G146" s="24"/>
      <c r="H146" s="34"/>
      <c r="I146" s="77"/>
      <c r="J146" s="19"/>
      <c r="K146" s="18"/>
      <c r="M146" s="13">
        <v>0</v>
      </c>
    </row>
    <row r="147" spans="2:14" s="3" customFormat="1" ht="13.5" customHeight="1" x14ac:dyDescent="0.35">
      <c r="B147" s="47">
        <f>$D$19</f>
        <v>0</v>
      </c>
      <c r="C147" s="51">
        <f t="shared" si="23"/>
        <v>0</v>
      </c>
      <c r="D147" s="22" t="s">
        <v>197</v>
      </c>
      <c r="E147" s="22"/>
      <c r="F147" s="23"/>
      <c r="G147" s="24"/>
      <c r="H147" s="34" t="s">
        <v>198</v>
      </c>
      <c r="I147" s="76" t="s">
        <v>28</v>
      </c>
      <c r="J147" s="18">
        <v>8.35</v>
      </c>
      <c r="K147" s="18">
        <f t="shared" ref="K147:K153" si="24">J147*C147</f>
        <v>0</v>
      </c>
      <c r="M147" s="13"/>
    </row>
    <row r="148" spans="2:14" s="3" customFormat="1" ht="13.5" customHeight="1" x14ac:dyDescent="0.35">
      <c r="B148" s="47">
        <f t="shared" ref="B148:B152" si="25">$D$19</f>
        <v>0</v>
      </c>
      <c r="C148" s="51">
        <f t="shared" si="23"/>
        <v>0</v>
      </c>
      <c r="D148" s="22" t="s">
        <v>199</v>
      </c>
      <c r="E148" s="22"/>
      <c r="F148" s="23"/>
      <c r="G148" s="24"/>
      <c r="H148" s="34" t="s">
        <v>200</v>
      </c>
      <c r="I148" s="76" t="s">
        <v>28</v>
      </c>
      <c r="J148" s="18">
        <v>8.35</v>
      </c>
      <c r="K148" s="18">
        <f t="shared" si="24"/>
        <v>0</v>
      </c>
      <c r="M148" s="13"/>
    </row>
    <row r="149" spans="2:14" s="3" customFormat="1" ht="13.5" customHeight="1" x14ac:dyDescent="0.35">
      <c r="B149" s="47">
        <f t="shared" si="25"/>
        <v>0</v>
      </c>
      <c r="C149" s="51">
        <f t="shared" si="23"/>
        <v>0</v>
      </c>
      <c r="D149" s="22" t="s">
        <v>201</v>
      </c>
      <c r="E149" s="22"/>
      <c r="F149" s="23"/>
      <c r="G149" s="24"/>
      <c r="H149" s="34" t="s">
        <v>202</v>
      </c>
      <c r="I149" s="76" t="s">
        <v>28</v>
      </c>
      <c r="J149" s="18">
        <v>10.450000000000001</v>
      </c>
      <c r="K149" s="18">
        <f t="shared" si="24"/>
        <v>0</v>
      </c>
      <c r="M149" s="13"/>
    </row>
    <row r="150" spans="2:14" s="3" customFormat="1" ht="13.5" customHeight="1" x14ac:dyDescent="0.35">
      <c r="B150" s="47">
        <f t="shared" si="25"/>
        <v>0</v>
      </c>
      <c r="C150" s="51">
        <f t="shared" si="23"/>
        <v>0</v>
      </c>
      <c r="D150" s="22" t="s">
        <v>203</v>
      </c>
      <c r="E150" s="22"/>
      <c r="F150" s="23"/>
      <c r="G150" s="24"/>
      <c r="H150" s="34" t="s">
        <v>204</v>
      </c>
      <c r="I150" s="76" t="s">
        <v>28</v>
      </c>
      <c r="J150" s="18">
        <v>8.65</v>
      </c>
      <c r="K150" s="18">
        <f t="shared" si="24"/>
        <v>0</v>
      </c>
      <c r="M150" s="13"/>
    </row>
    <row r="151" spans="2:14" s="3" customFormat="1" ht="13.5" customHeight="1" x14ac:dyDescent="0.35">
      <c r="B151" s="47">
        <f>IF($F$29=TRUE,0,$D$19)</f>
        <v>0</v>
      </c>
      <c r="C151" s="51">
        <f t="shared" si="23"/>
        <v>0</v>
      </c>
      <c r="D151" s="22" t="s">
        <v>205</v>
      </c>
      <c r="E151" s="22"/>
      <c r="F151" s="23"/>
      <c r="G151" s="24"/>
      <c r="H151" s="34" t="s">
        <v>206</v>
      </c>
      <c r="I151" s="75" t="s">
        <v>37</v>
      </c>
      <c r="J151" s="18">
        <v>17.350000000000001</v>
      </c>
      <c r="K151" s="18">
        <f t="shared" si="24"/>
        <v>0</v>
      </c>
      <c r="M151" s="13"/>
    </row>
    <row r="152" spans="2:14" s="3" customFormat="1" ht="13.5" customHeight="1" x14ac:dyDescent="0.35">
      <c r="B152" s="47">
        <f t="shared" si="25"/>
        <v>0</v>
      </c>
      <c r="C152" s="51">
        <f t="shared" si="23"/>
        <v>0</v>
      </c>
      <c r="D152" s="22" t="s">
        <v>207</v>
      </c>
      <c r="E152" s="22"/>
      <c r="F152" s="23"/>
      <c r="G152" s="24"/>
      <c r="H152" s="34" t="s">
        <v>208</v>
      </c>
      <c r="I152" s="76" t="s">
        <v>28</v>
      </c>
      <c r="J152" s="18">
        <v>6.4</v>
      </c>
      <c r="K152" s="18">
        <f t="shared" si="24"/>
        <v>0</v>
      </c>
      <c r="M152" s="13"/>
    </row>
    <row r="153" spans="2:14" s="3" customFormat="1" ht="13.5" customHeight="1" x14ac:dyDescent="0.3">
      <c r="B153" s="17"/>
      <c r="C153" s="53"/>
      <c r="D153" s="31" t="s">
        <v>40</v>
      </c>
      <c r="E153" s="31"/>
      <c r="F153" s="23"/>
      <c r="G153" s="24"/>
      <c r="H153" s="34"/>
      <c r="I153" s="77"/>
      <c r="J153" s="18">
        <v>0</v>
      </c>
      <c r="K153" s="18">
        <f t="shared" si="24"/>
        <v>0</v>
      </c>
      <c r="M153" s="13"/>
    </row>
    <row r="154" spans="2:14" s="3" customFormat="1" ht="13.5" customHeight="1" x14ac:dyDescent="0.35">
      <c r="B154" s="47">
        <f>$I$19</f>
        <v>0</v>
      </c>
      <c r="C154" s="51">
        <f t="shared" si="23"/>
        <v>0</v>
      </c>
      <c r="D154" s="22" t="s">
        <v>209</v>
      </c>
      <c r="E154" s="22"/>
      <c r="F154" s="23"/>
      <c r="G154" s="24"/>
      <c r="H154" s="34" t="s">
        <v>210</v>
      </c>
      <c r="I154" s="86" t="s">
        <v>43</v>
      </c>
      <c r="J154" s="18">
        <v>138</v>
      </c>
      <c r="K154" s="18">
        <f t="shared" ref="K154:K161" si="26">J154*C154</f>
        <v>0</v>
      </c>
      <c r="M154" s="13"/>
    </row>
    <row r="155" spans="2:14" s="3" customFormat="1" ht="13.5" customHeight="1" x14ac:dyDescent="0.35">
      <c r="B155" s="47">
        <f t="shared" ref="B155:B163" si="27">$I$19</f>
        <v>0</v>
      </c>
      <c r="C155" s="51">
        <f t="shared" si="23"/>
        <v>0</v>
      </c>
      <c r="D155" s="22" t="s">
        <v>211</v>
      </c>
      <c r="E155" s="22"/>
      <c r="F155" s="23"/>
      <c r="G155" s="24"/>
      <c r="H155" s="34" t="s">
        <v>212</v>
      </c>
      <c r="I155" s="86" t="s">
        <v>43</v>
      </c>
      <c r="J155" s="18">
        <v>147</v>
      </c>
      <c r="K155" s="18">
        <f t="shared" si="26"/>
        <v>0</v>
      </c>
      <c r="M155" s="13"/>
    </row>
    <row r="156" spans="2:14" s="3" customFormat="1" ht="13.5" customHeight="1" x14ac:dyDescent="0.35">
      <c r="B156" s="47">
        <f>IF($L$29=TRUE,0,$I$19)</f>
        <v>0</v>
      </c>
      <c r="C156" s="51">
        <f t="shared" si="23"/>
        <v>0</v>
      </c>
      <c r="D156" s="22" t="s">
        <v>213</v>
      </c>
      <c r="E156" s="22"/>
      <c r="F156" s="23"/>
      <c r="G156" s="24"/>
      <c r="H156" s="34" t="s">
        <v>214</v>
      </c>
      <c r="I156" s="86" t="s">
        <v>43</v>
      </c>
      <c r="J156" s="18">
        <v>227.5</v>
      </c>
      <c r="K156" s="18">
        <f t="shared" si="26"/>
        <v>0</v>
      </c>
      <c r="M156" s="13"/>
    </row>
    <row r="157" spans="2:14" ht="13.5" customHeight="1" x14ac:dyDescent="0.35">
      <c r="B157" s="47">
        <f t="shared" si="27"/>
        <v>0</v>
      </c>
      <c r="C157" s="51">
        <f t="shared" si="23"/>
        <v>0</v>
      </c>
      <c r="D157" s="22" t="s">
        <v>215</v>
      </c>
      <c r="E157" s="22"/>
      <c r="F157" s="23"/>
      <c r="G157" s="24"/>
      <c r="H157" s="34" t="s">
        <v>216</v>
      </c>
      <c r="I157" s="77"/>
      <c r="J157" s="18">
        <v>18.150000000000002</v>
      </c>
      <c r="K157" s="18">
        <f t="shared" si="26"/>
        <v>0</v>
      </c>
      <c r="M157" s="13"/>
      <c r="N157" s="3"/>
    </row>
    <row r="158" spans="2:14" ht="13.5" customHeight="1" x14ac:dyDescent="0.35">
      <c r="B158" s="47">
        <f t="shared" si="27"/>
        <v>0</v>
      </c>
      <c r="C158" s="51">
        <f t="shared" si="23"/>
        <v>0</v>
      </c>
      <c r="D158" s="22" t="s">
        <v>217</v>
      </c>
      <c r="E158" s="22"/>
      <c r="F158" s="23"/>
      <c r="G158" s="24"/>
      <c r="H158" s="34" t="s">
        <v>218</v>
      </c>
      <c r="I158" s="77"/>
      <c r="J158" s="18">
        <v>18.150000000000002</v>
      </c>
      <c r="K158" s="18">
        <f t="shared" si="26"/>
        <v>0</v>
      </c>
      <c r="M158" s="13"/>
      <c r="N158" s="3"/>
    </row>
    <row r="159" spans="2:14" ht="13.5" customHeight="1" x14ac:dyDescent="0.35">
      <c r="B159" s="47">
        <f t="shared" si="27"/>
        <v>0</v>
      </c>
      <c r="C159" s="51">
        <f t="shared" si="23"/>
        <v>0</v>
      </c>
      <c r="D159" s="22" t="s">
        <v>219</v>
      </c>
      <c r="E159" s="22"/>
      <c r="F159" s="23"/>
      <c r="G159" s="24"/>
      <c r="H159" s="34" t="s">
        <v>220</v>
      </c>
      <c r="I159" s="77"/>
      <c r="J159" s="18">
        <v>23.200000000000003</v>
      </c>
      <c r="K159" s="18">
        <f t="shared" si="26"/>
        <v>0</v>
      </c>
      <c r="M159" s="13"/>
      <c r="N159" s="3"/>
    </row>
    <row r="160" spans="2:14" ht="13.5" customHeight="1" x14ac:dyDescent="0.35">
      <c r="B160" s="47">
        <f t="shared" si="27"/>
        <v>0</v>
      </c>
      <c r="C160" s="51">
        <f t="shared" si="23"/>
        <v>0</v>
      </c>
      <c r="D160" s="22" t="s">
        <v>221</v>
      </c>
      <c r="E160" s="22"/>
      <c r="F160" s="23"/>
      <c r="G160" s="24"/>
      <c r="H160" s="34" t="s">
        <v>222</v>
      </c>
      <c r="I160" s="77"/>
      <c r="J160" s="18">
        <v>19.25</v>
      </c>
      <c r="K160" s="18">
        <f t="shared" si="26"/>
        <v>0</v>
      </c>
      <c r="M160" s="13"/>
      <c r="N160" s="3"/>
    </row>
    <row r="161" spans="2:14" ht="13.5" customHeight="1" x14ac:dyDescent="0.35">
      <c r="B161" s="47">
        <f>IF($F$29=TRUE,0,$I$19)</f>
        <v>0</v>
      </c>
      <c r="C161" s="51">
        <f t="shared" si="23"/>
        <v>0</v>
      </c>
      <c r="D161" s="22" t="s">
        <v>223</v>
      </c>
      <c r="E161" s="22"/>
      <c r="F161" s="23"/>
      <c r="G161" s="24"/>
      <c r="H161" s="34" t="s">
        <v>224</v>
      </c>
      <c r="I161" s="75" t="s">
        <v>37</v>
      </c>
      <c r="J161" s="18">
        <v>14.65</v>
      </c>
      <c r="K161" s="18">
        <f t="shared" si="26"/>
        <v>0</v>
      </c>
      <c r="M161" s="13"/>
      <c r="N161" s="3"/>
    </row>
    <row r="162" spans="2:14" ht="13.5" customHeight="1" x14ac:dyDescent="0.35">
      <c r="B162" s="37"/>
      <c r="C162" s="53"/>
      <c r="D162" s="31" t="s">
        <v>58</v>
      </c>
      <c r="E162" s="31"/>
      <c r="F162" s="23"/>
      <c r="G162" s="24"/>
      <c r="H162" s="34"/>
      <c r="I162" s="77"/>
      <c r="J162" s="18">
        <v>0</v>
      </c>
      <c r="K162" s="18"/>
      <c r="M162" s="13"/>
      <c r="N162" s="3"/>
    </row>
    <row r="163" spans="2:14" ht="13.5" customHeight="1" x14ac:dyDescent="0.35">
      <c r="B163" s="47">
        <f t="shared" si="27"/>
        <v>0</v>
      </c>
      <c r="C163" s="51">
        <f t="shared" si="23"/>
        <v>0</v>
      </c>
      <c r="D163" s="22" t="s">
        <v>61</v>
      </c>
      <c r="E163" s="22"/>
      <c r="F163" s="23"/>
      <c r="G163" s="24"/>
      <c r="H163" s="34" t="s">
        <v>225</v>
      </c>
      <c r="I163" s="77"/>
      <c r="J163" s="18">
        <v>136.5</v>
      </c>
      <c r="K163" s="18">
        <f>J163*C163</f>
        <v>0</v>
      </c>
      <c r="M163" s="13"/>
      <c r="N163" s="3"/>
    </row>
    <row r="164" spans="2:14" ht="13.5" customHeight="1" x14ac:dyDescent="0.35">
      <c r="B164" s="37"/>
      <c r="C164" s="53"/>
      <c r="D164" s="31" t="s">
        <v>63</v>
      </c>
      <c r="E164" s="31"/>
      <c r="F164" s="23"/>
      <c r="G164" s="24"/>
      <c r="H164" s="34"/>
      <c r="I164" s="77"/>
      <c r="J164" s="18"/>
      <c r="K164" s="18"/>
      <c r="M164" s="13"/>
      <c r="N164" s="3"/>
    </row>
    <row r="165" spans="2:14" ht="13.5" customHeight="1" x14ac:dyDescent="0.35">
      <c r="B165" s="47">
        <f>$D$19</f>
        <v>0</v>
      </c>
      <c r="C165" s="51">
        <f t="shared" si="23"/>
        <v>0</v>
      </c>
      <c r="D165" s="22" t="s">
        <v>64</v>
      </c>
      <c r="E165" s="22"/>
      <c r="F165" s="23"/>
      <c r="G165" s="24"/>
      <c r="H165" s="34" t="s">
        <v>226</v>
      </c>
      <c r="I165" s="76" t="s">
        <v>28</v>
      </c>
      <c r="J165" s="18">
        <v>4.95</v>
      </c>
      <c r="K165" s="18">
        <f>J165*C165</f>
        <v>0</v>
      </c>
      <c r="M165" s="13"/>
      <c r="N165" s="3"/>
    </row>
    <row r="166" spans="2:14" ht="13.5" customHeight="1" x14ac:dyDescent="0.35">
      <c r="B166" s="47"/>
      <c r="C166" s="51">
        <f t="shared" si="23"/>
        <v>0</v>
      </c>
      <c r="D166" s="22" t="s">
        <v>66</v>
      </c>
      <c r="E166" s="22"/>
      <c r="F166" s="23"/>
      <c r="G166" s="24"/>
      <c r="H166" s="34" t="s">
        <v>227</v>
      </c>
      <c r="I166" s="76" t="s">
        <v>28</v>
      </c>
      <c r="J166" s="18">
        <v>1.7</v>
      </c>
      <c r="K166" s="18">
        <f>J166*C166</f>
        <v>0</v>
      </c>
      <c r="M166" s="13"/>
      <c r="N166" s="3"/>
    </row>
    <row r="167" spans="2:14" x14ac:dyDescent="0.35">
      <c r="D167" s="40" t="s">
        <v>228</v>
      </c>
      <c r="E167" s="40"/>
      <c r="F167" s="41"/>
      <c r="G167" s="42"/>
      <c r="H167" s="43"/>
      <c r="I167" s="44"/>
      <c r="J167" s="44"/>
      <c r="K167" s="45">
        <f>SUM(K36:K166)</f>
        <v>0</v>
      </c>
    </row>
    <row r="168" spans="2:14" x14ac:dyDescent="0.35">
      <c r="D168" s="40" t="s">
        <v>229</v>
      </c>
      <c r="E168" s="40"/>
      <c r="F168" s="41"/>
      <c r="G168" s="42"/>
      <c r="H168" s="43"/>
      <c r="I168" s="44"/>
      <c r="J168" s="44"/>
      <c r="K168" s="45">
        <f>SUM(K64,K59:K62,K55:K56,K36:K39,K41,K81:K84,K86,K77:K78,K99:K100,K103:K106,K108,K121:K122,K125:K128,K130,K143:K144,K147:K150,K152,K165:K166)</f>
        <v>0</v>
      </c>
    </row>
    <row r="169" spans="2:14" ht="15" thickBot="1" x14ac:dyDescent="0.4">
      <c r="E169" s="3"/>
      <c r="F169" s="3"/>
      <c r="G169" s="3"/>
      <c r="H169" s="3"/>
      <c r="I169" s="13"/>
      <c r="J169" s="13"/>
      <c r="K169" s="3"/>
    </row>
    <row r="170" spans="2:14" x14ac:dyDescent="0.35">
      <c r="C170" s="92" t="s">
        <v>239</v>
      </c>
      <c r="D170" s="93"/>
      <c r="E170" s="94"/>
      <c r="F170" s="94"/>
      <c r="G170" s="94"/>
      <c r="H170" s="94"/>
      <c r="I170" s="95"/>
      <c r="K170" s="3"/>
    </row>
    <row r="171" spans="2:14" x14ac:dyDescent="0.35">
      <c r="C171" s="96" t="s">
        <v>230</v>
      </c>
      <c r="D171" s="97"/>
      <c r="E171" s="98"/>
      <c r="F171" s="98"/>
      <c r="G171" s="98"/>
      <c r="H171" s="98"/>
      <c r="I171" s="99"/>
      <c r="K171" s="3"/>
    </row>
    <row r="172" spans="2:14" x14ac:dyDescent="0.35">
      <c r="C172" s="100" t="s">
        <v>237</v>
      </c>
      <c r="D172" s="97"/>
      <c r="E172" s="98"/>
      <c r="F172" s="98"/>
      <c r="G172" s="98"/>
      <c r="H172" s="98"/>
      <c r="I172" s="99"/>
      <c r="K172" s="3"/>
    </row>
    <row r="173" spans="2:14" x14ac:dyDescent="0.35">
      <c r="C173" s="96"/>
      <c r="D173" s="97"/>
      <c r="E173" s="98"/>
      <c r="F173" s="98"/>
      <c r="G173" s="98"/>
      <c r="H173" s="98"/>
      <c r="I173" s="99"/>
      <c r="K173" s="3"/>
    </row>
    <row r="174" spans="2:14" ht="15" thickBot="1" x14ac:dyDescent="0.4">
      <c r="C174" s="101" t="s">
        <v>240</v>
      </c>
      <c r="D174" s="102"/>
      <c r="E174" s="103"/>
      <c r="F174" s="103"/>
      <c r="G174" s="103"/>
      <c r="H174" s="103"/>
      <c r="I174" s="104"/>
      <c r="K174" s="3"/>
    </row>
    <row r="175" spans="2:14" x14ac:dyDescent="0.35">
      <c r="F175" s="3"/>
      <c r="G175" s="3"/>
      <c r="H175" s="3"/>
      <c r="I175" s="13"/>
      <c r="J175" s="13"/>
      <c r="K175" s="3"/>
    </row>
    <row r="176" spans="2:14" x14ac:dyDescent="0.35">
      <c r="D176" s="39" t="s">
        <v>28</v>
      </c>
      <c r="E176" s="3" t="s">
        <v>231</v>
      </c>
      <c r="F176" s="3"/>
      <c r="G176" s="3"/>
      <c r="H176" s="3"/>
      <c r="I176" s="13"/>
      <c r="J176" s="13"/>
      <c r="K176" s="3"/>
    </row>
    <row r="177" spans="1:12" x14ac:dyDescent="0.35">
      <c r="D177" s="46" t="s">
        <v>43</v>
      </c>
      <c r="E177" s="3" t="s">
        <v>232</v>
      </c>
      <c r="F177" s="3"/>
      <c r="G177" s="3"/>
      <c r="H177" s="3"/>
      <c r="I177" s="13"/>
      <c r="J177" s="13"/>
      <c r="K177" s="3"/>
    </row>
    <row r="178" spans="1:12" x14ac:dyDescent="0.35">
      <c r="D178" s="38" t="s">
        <v>37</v>
      </c>
      <c r="E178" s="3" t="s">
        <v>233</v>
      </c>
      <c r="F178" s="3"/>
      <c r="G178" s="3"/>
      <c r="H178" s="3"/>
      <c r="I178" s="13"/>
      <c r="J178" s="13"/>
      <c r="K178" s="3"/>
    </row>
    <row r="179" spans="1:12" x14ac:dyDescent="0.35">
      <c r="D179" s="3"/>
      <c r="E179" s="3"/>
      <c r="F179" s="3"/>
      <c r="G179" s="3"/>
      <c r="H179" s="3"/>
      <c r="I179" s="13"/>
      <c r="J179" s="13"/>
      <c r="K179" s="3"/>
    </row>
    <row r="180" spans="1:12" s="12" customFormat="1" ht="18" customHeight="1" x14ac:dyDescent="0.6">
      <c r="A180" s="64"/>
      <c r="B180" s="64"/>
      <c r="C180" s="65" t="s">
        <v>241</v>
      </c>
      <c r="D180" s="65"/>
      <c r="E180" s="66"/>
      <c r="F180" s="66"/>
      <c r="G180" s="66"/>
      <c r="H180" s="66"/>
      <c r="I180" s="66"/>
      <c r="J180" s="66"/>
      <c r="K180" s="64"/>
      <c r="L180" s="12">
        <v>0.9</v>
      </c>
    </row>
    <row r="181" spans="1:12" s="12" customFormat="1" ht="18" customHeight="1" x14ac:dyDescent="0.6">
      <c r="C181" s="48"/>
      <c r="D181" s="48"/>
      <c r="E181" s="49"/>
      <c r="F181" s="49"/>
      <c r="G181" s="49"/>
      <c r="H181" s="49"/>
      <c r="I181" s="49"/>
      <c r="J181" s="49"/>
    </row>
    <row r="182" spans="1:12" x14ac:dyDescent="0.35">
      <c r="C182" s="3"/>
      <c r="E182" s="3"/>
      <c r="F182" s="3"/>
      <c r="G182" s="3"/>
      <c r="H182" s="3"/>
      <c r="I182" s="13"/>
      <c r="J182" s="13"/>
      <c r="K182" s="3"/>
    </row>
    <row r="183" spans="1:12" x14ac:dyDescent="0.35">
      <c r="C183" s="3" t="s">
        <v>234</v>
      </c>
      <c r="D183" s="3"/>
      <c r="E183" s="3"/>
      <c r="F183" s="3"/>
      <c r="G183" s="3"/>
      <c r="H183" s="3"/>
      <c r="I183" s="4"/>
      <c r="J183" s="4"/>
      <c r="K183" s="3"/>
    </row>
    <row r="184" spans="1:12" x14ac:dyDescent="0.35">
      <c r="C184" s="3" t="s">
        <v>235</v>
      </c>
      <c r="D184" s="3"/>
      <c r="E184" s="3"/>
      <c r="F184" s="3"/>
      <c r="G184" s="3"/>
      <c r="H184" s="3"/>
      <c r="I184" s="4"/>
      <c r="J184" s="4"/>
      <c r="K184" s="3"/>
    </row>
    <row r="185" spans="1:12" x14ac:dyDescent="0.35">
      <c r="C185" s="3"/>
      <c r="D185" s="3"/>
      <c r="E185" s="3"/>
      <c r="F185" s="3"/>
      <c r="G185" s="3"/>
      <c r="H185" s="3"/>
      <c r="I185" s="4"/>
      <c r="J185" s="4"/>
      <c r="K185" s="3"/>
    </row>
    <row r="186" spans="1:12" x14ac:dyDescent="0.35">
      <c r="C186" s="3"/>
      <c r="D186" s="3"/>
      <c r="E186" s="3"/>
      <c r="F186" s="3"/>
      <c r="G186" s="3"/>
      <c r="H186" s="3"/>
      <c r="I186" s="4"/>
      <c r="J186" s="4"/>
      <c r="K186" s="3"/>
    </row>
    <row r="187" spans="1:12" x14ac:dyDescent="0.35">
      <c r="C187" s="88" t="s">
        <v>236</v>
      </c>
      <c r="D187" s="88"/>
      <c r="E187" s="88"/>
      <c r="F187" s="88"/>
      <c r="G187" s="88"/>
      <c r="H187" s="88"/>
      <c r="I187" s="88"/>
      <c r="J187" s="88"/>
      <c r="K187" s="88"/>
    </row>
    <row r="188" spans="1:12" x14ac:dyDescent="0.35">
      <c r="F188" s="3"/>
      <c r="G188" s="3"/>
      <c r="H188" s="3"/>
      <c r="I188" s="4"/>
      <c r="J188" s="4"/>
      <c r="K188" s="3"/>
    </row>
    <row r="189" spans="1:12" x14ac:dyDescent="0.35">
      <c r="F189" s="3"/>
      <c r="G189" s="3"/>
      <c r="H189" s="3"/>
      <c r="I189" s="4"/>
      <c r="J189" s="4"/>
      <c r="K189" s="3"/>
    </row>
    <row r="190" spans="1:12" x14ac:dyDescent="0.35">
      <c r="F190" s="3"/>
      <c r="G190" s="3"/>
      <c r="H190" s="3"/>
      <c r="I190" s="4"/>
      <c r="J190" s="4"/>
      <c r="K190" s="3"/>
    </row>
    <row r="191" spans="1:12" x14ac:dyDescent="0.35">
      <c r="E191" s="3"/>
      <c r="F191" s="3"/>
      <c r="G191" s="3"/>
      <c r="H191" s="3"/>
      <c r="I191" s="4"/>
      <c r="J191" s="4"/>
      <c r="K191" s="3"/>
    </row>
    <row r="192" spans="1:12" x14ac:dyDescent="0.35">
      <c r="E192" s="3"/>
      <c r="F192" s="3"/>
      <c r="G192" s="3"/>
      <c r="H192" s="3"/>
      <c r="I192" s="4"/>
      <c r="J192" s="4"/>
      <c r="K192" s="3"/>
    </row>
    <row r="193" spans="5:11" x14ac:dyDescent="0.35">
      <c r="E193" s="3"/>
      <c r="F193" s="3"/>
      <c r="G193" s="3"/>
      <c r="H193" s="3"/>
      <c r="I193" s="4"/>
      <c r="J193" s="4"/>
      <c r="K193" s="3"/>
    </row>
    <row r="194" spans="5:11" x14ac:dyDescent="0.35">
      <c r="E194" s="3"/>
      <c r="F194" s="3"/>
      <c r="G194" s="3"/>
      <c r="H194" s="3"/>
      <c r="I194" s="4"/>
      <c r="J194" s="4"/>
      <c r="K194" s="3"/>
    </row>
    <row r="195" spans="5:11" x14ac:dyDescent="0.35">
      <c r="E195" s="3"/>
      <c r="F195" s="3"/>
      <c r="G195" s="3"/>
      <c r="H195" s="3"/>
      <c r="I195" s="4"/>
      <c r="J195" s="4"/>
      <c r="K195" s="3"/>
    </row>
    <row r="196" spans="5:11" x14ac:dyDescent="0.35">
      <c r="E196" s="3"/>
      <c r="F196" s="3"/>
      <c r="G196" s="3"/>
      <c r="H196" s="3"/>
      <c r="I196" s="4"/>
      <c r="J196" s="4"/>
      <c r="K196" s="3"/>
    </row>
    <row r="197" spans="5:11" x14ac:dyDescent="0.35">
      <c r="E197" s="3"/>
      <c r="F197" s="3"/>
      <c r="G197" s="3"/>
      <c r="H197" s="3"/>
      <c r="I197" s="4"/>
      <c r="J197" s="4"/>
      <c r="K197" s="3"/>
    </row>
    <row r="198" spans="5:11" x14ac:dyDescent="0.35">
      <c r="E198" s="3"/>
      <c r="F198" s="3"/>
      <c r="G198" s="3"/>
      <c r="H198" s="3"/>
      <c r="I198" s="4"/>
      <c r="J198" s="4"/>
      <c r="K198" s="3"/>
    </row>
    <row r="199" spans="5:11" x14ac:dyDescent="0.35">
      <c r="E199" s="3"/>
      <c r="F199" s="3"/>
      <c r="G199" s="3"/>
      <c r="H199" s="3"/>
      <c r="I199" s="4"/>
      <c r="J199" s="4"/>
      <c r="K199" s="3"/>
    </row>
    <row r="200" spans="5:11" x14ac:dyDescent="0.35">
      <c r="E200" s="3"/>
      <c r="F200" s="3"/>
      <c r="G200" s="3"/>
      <c r="H200" s="3"/>
      <c r="I200" s="4"/>
      <c r="J200" s="4"/>
      <c r="K200" s="3"/>
    </row>
    <row r="201" spans="5:11" x14ac:dyDescent="0.35">
      <c r="E201" s="3"/>
      <c r="F201" s="3"/>
      <c r="G201" s="3"/>
      <c r="H201" s="3"/>
      <c r="I201" s="4"/>
      <c r="J201" s="4"/>
      <c r="K201" s="3"/>
    </row>
    <row r="202" spans="5:11" x14ac:dyDescent="0.35">
      <c r="E202" s="3"/>
      <c r="F202" s="3"/>
      <c r="G202" s="3"/>
      <c r="H202" s="3"/>
      <c r="I202" s="4"/>
      <c r="J202" s="4"/>
      <c r="K202" s="3"/>
    </row>
    <row r="203" spans="5:11" x14ac:dyDescent="0.35">
      <c r="E203" s="3"/>
      <c r="F203" s="3"/>
      <c r="G203" s="3"/>
      <c r="H203" s="3"/>
      <c r="I203" s="4"/>
      <c r="J203" s="4"/>
      <c r="K203" s="3"/>
    </row>
    <row r="204" spans="5:11" x14ac:dyDescent="0.35">
      <c r="E204" s="3"/>
      <c r="F204" s="3"/>
      <c r="G204" s="3"/>
      <c r="H204" s="3"/>
      <c r="I204" s="4"/>
      <c r="J204" s="4"/>
      <c r="K204" s="3"/>
    </row>
    <row r="205" spans="5:11" x14ac:dyDescent="0.35">
      <c r="E205" s="3"/>
      <c r="F205" s="3"/>
      <c r="G205" s="3"/>
      <c r="H205" s="3"/>
      <c r="I205" s="4"/>
      <c r="J205" s="4"/>
      <c r="K205" s="3"/>
    </row>
    <row r="206" spans="5:11" x14ac:dyDescent="0.35">
      <c r="E206" s="3"/>
      <c r="F206" s="3"/>
      <c r="G206" s="3"/>
      <c r="H206" s="3"/>
      <c r="I206" s="4"/>
      <c r="J206" s="4"/>
      <c r="K206" s="3"/>
    </row>
    <row r="207" spans="5:11" x14ac:dyDescent="0.35">
      <c r="E207" s="3"/>
      <c r="F207" s="3"/>
      <c r="G207" s="3"/>
      <c r="H207" s="3"/>
      <c r="I207" s="4"/>
      <c r="J207" s="4"/>
      <c r="K207" s="3"/>
    </row>
    <row r="208" spans="5:11" x14ac:dyDescent="0.35">
      <c r="E208" s="3"/>
      <c r="F208" s="3"/>
      <c r="G208" s="3"/>
      <c r="H208" s="3"/>
      <c r="I208" s="4"/>
      <c r="J208" s="4"/>
      <c r="K208" s="3"/>
    </row>
    <row r="209" spans="5:11" x14ac:dyDescent="0.35">
      <c r="E209" s="3"/>
      <c r="F209" s="3"/>
      <c r="G209" s="3"/>
      <c r="H209" s="3"/>
      <c r="I209" s="4"/>
      <c r="J209" s="4"/>
      <c r="K209" s="3"/>
    </row>
    <row r="210" spans="5:11" x14ac:dyDescent="0.35">
      <c r="E210" s="3"/>
      <c r="F210" s="3"/>
      <c r="G210" s="3"/>
      <c r="H210" s="3"/>
      <c r="I210" s="4"/>
      <c r="J210" s="4"/>
      <c r="K210" s="3"/>
    </row>
    <row r="211" spans="5:11" x14ac:dyDescent="0.35">
      <c r="E211" s="3"/>
      <c r="F211" s="3"/>
      <c r="G211" s="3"/>
      <c r="H211" s="3"/>
      <c r="I211" s="4"/>
      <c r="J211" s="4"/>
      <c r="K211" s="3"/>
    </row>
    <row r="212" spans="5:11" x14ac:dyDescent="0.35">
      <c r="E212" s="3"/>
      <c r="F212" s="3"/>
      <c r="G212" s="3"/>
      <c r="H212" s="3"/>
      <c r="I212" s="4"/>
      <c r="J212" s="4"/>
      <c r="K212" s="3"/>
    </row>
    <row r="213" spans="5:11" x14ac:dyDescent="0.35">
      <c r="E213" s="3"/>
      <c r="F213" s="3"/>
      <c r="G213" s="3"/>
      <c r="H213" s="3"/>
      <c r="I213" s="4"/>
      <c r="J213" s="4"/>
      <c r="K213" s="3"/>
    </row>
    <row r="214" spans="5:11" x14ac:dyDescent="0.35">
      <c r="E214" s="3"/>
      <c r="F214" s="3"/>
      <c r="G214" s="3"/>
      <c r="H214" s="3"/>
      <c r="I214" s="4"/>
      <c r="J214" s="4"/>
      <c r="K214" s="3"/>
    </row>
    <row r="215" spans="5:11" x14ac:dyDescent="0.35">
      <c r="E215" s="3"/>
      <c r="F215" s="3"/>
      <c r="G215" s="3"/>
      <c r="H215" s="3"/>
      <c r="I215" s="4"/>
      <c r="J215" s="4"/>
      <c r="K215" s="3"/>
    </row>
    <row r="216" spans="5:11" x14ac:dyDescent="0.35">
      <c r="E216" s="3"/>
      <c r="F216" s="3"/>
      <c r="G216" s="3"/>
      <c r="H216" s="3"/>
      <c r="I216" s="4"/>
      <c r="J216" s="4"/>
      <c r="K216" s="3"/>
    </row>
    <row r="217" spans="5:11" x14ac:dyDescent="0.35">
      <c r="E217" s="3"/>
      <c r="F217" s="3"/>
      <c r="G217" s="3"/>
      <c r="H217" s="3"/>
      <c r="I217" s="4"/>
      <c r="J217" s="4"/>
      <c r="K217" s="3"/>
    </row>
    <row r="218" spans="5:11" x14ac:dyDescent="0.35">
      <c r="E218" s="3"/>
      <c r="F218" s="3"/>
      <c r="G218" s="3"/>
      <c r="H218" s="3"/>
      <c r="I218" s="4"/>
      <c r="J218" s="4"/>
      <c r="K218" s="3"/>
    </row>
    <row r="219" spans="5:11" x14ac:dyDescent="0.35">
      <c r="E219" s="3"/>
      <c r="F219" s="3"/>
      <c r="G219" s="3"/>
      <c r="H219" s="3"/>
      <c r="I219" s="4"/>
      <c r="J219" s="4"/>
      <c r="K219" s="3"/>
    </row>
    <row r="220" spans="5:11" x14ac:dyDescent="0.35">
      <c r="E220" s="3"/>
      <c r="F220" s="3"/>
      <c r="G220" s="3"/>
      <c r="H220" s="3"/>
      <c r="I220" s="4"/>
      <c r="J220" s="4"/>
      <c r="K220" s="3"/>
    </row>
    <row r="221" spans="5:11" x14ac:dyDescent="0.35">
      <c r="E221" s="3"/>
      <c r="F221" s="3"/>
      <c r="G221" s="3"/>
      <c r="H221" s="3"/>
      <c r="I221" s="4"/>
      <c r="J221" s="4"/>
      <c r="K221" s="3"/>
    </row>
    <row r="222" spans="5:11" x14ac:dyDescent="0.35">
      <c r="K222" s="3"/>
    </row>
    <row r="223" spans="5:11" x14ac:dyDescent="0.35">
      <c r="K223" s="3"/>
    </row>
    <row r="224" spans="5:11" x14ac:dyDescent="0.35">
      <c r="K224" s="3"/>
    </row>
    <row r="225" spans="11:11" x14ac:dyDescent="0.35">
      <c r="K225" s="3"/>
    </row>
  </sheetData>
  <sheetProtection algorithmName="SHA-512" hashValue="JTxvgblDViepsDCOn0TdEve6o+bvBXgQTCW7qVVe6QahByWqTb4zgAoubJSjXiHjwlUT1vTQjoKR4X9YQYfGFQ==" saltValue="z8gnDiClqbPcqBo8coZ8gg==" spinCount="100000" sheet="1" selectLockedCells="1"/>
  <sortState xmlns:xlrd2="http://schemas.microsoft.com/office/spreadsheetml/2017/richdata2" ref="E45:I50">
    <sortCondition ref="E45"/>
  </sortState>
  <mergeCells count="12">
    <mergeCell ref="E8:K8"/>
    <mergeCell ref="C187:K187"/>
    <mergeCell ref="E2:I2"/>
    <mergeCell ref="E3:I3"/>
    <mergeCell ref="E5:K5"/>
    <mergeCell ref="E6:K6"/>
    <mergeCell ref="E7:K7"/>
    <mergeCell ref="C13:E13"/>
    <mergeCell ref="C23:E23"/>
    <mergeCell ref="H23:K23"/>
    <mergeCell ref="H13:K13"/>
    <mergeCell ref="E9:K9"/>
  </mergeCells>
  <conditionalFormatting sqref="C36 C41:C166">
    <cfRule type="cellIs" dxfId="2" priority="4" operator="notEqual">
      <formula>B36</formula>
    </cfRule>
  </conditionalFormatting>
  <conditionalFormatting sqref="C37:C39">
    <cfRule type="cellIs" dxfId="1" priority="3" operator="notEqual">
      <formula>B37</formula>
    </cfRule>
  </conditionalFormatting>
  <conditionalFormatting sqref="C40">
    <cfRule type="cellIs" dxfId="0" priority="1" operator="notEqual">
      <formula>B40</formula>
    </cfRule>
  </conditionalFormatting>
  <hyperlinks>
    <hyperlink ref="C172" r:id="rId1" xr:uid="{6C255C24-9880-43F4-AEE4-6F4E7EF87820}"/>
  </hyperlinks>
  <pageMargins left="0.25" right="0.25" top="0.75" bottom="0.75" header="0.3" footer="0.3"/>
  <pageSetup paperSize="9" scale="88" fitToHeight="0" orientation="portrait" r:id="rId2"/>
  <headerFooter>
    <oddFooter>Pagina &amp;P van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25</xdr:row>
                    <xdr:rowOff>0</xdr:rowOff>
                  </from>
                  <to>
                    <xdr:col>3</xdr:col>
                    <xdr:colOff>241300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12700</xdr:colOff>
                    <xdr:row>26</xdr:row>
                    <xdr:rowOff>0</xdr:rowOff>
                  </from>
                  <to>
                    <xdr:col>3</xdr:col>
                    <xdr:colOff>228600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3</xdr:col>
                    <xdr:colOff>12700</xdr:colOff>
                    <xdr:row>27</xdr:row>
                    <xdr:rowOff>0</xdr:rowOff>
                  </from>
                  <to>
                    <xdr:col>3</xdr:col>
                    <xdr:colOff>228600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12700</xdr:colOff>
                    <xdr:row>28</xdr:row>
                    <xdr:rowOff>0</xdr:rowOff>
                  </from>
                  <to>
                    <xdr:col>3</xdr:col>
                    <xdr:colOff>241300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8</xdr:col>
                    <xdr:colOff>12700</xdr:colOff>
                    <xdr:row>24</xdr:row>
                    <xdr:rowOff>0</xdr:rowOff>
                  </from>
                  <to>
                    <xdr:col>8</xdr:col>
                    <xdr:colOff>228600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8</xdr:col>
                    <xdr:colOff>12700</xdr:colOff>
                    <xdr:row>25</xdr:row>
                    <xdr:rowOff>0</xdr:rowOff>
                  </from>
                  <to>
                    <xdr:col>8</xdr:col>
                    <xdr:colOff>247650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8</xdr:col>
                    <xdr:colOff>12700</xdr:colOff>
                    <xdr:row>26</xdr:row>
                    <xdr:rowOff>31750</xdr:rowOff>
                  </from>
                  <to>
                    <xdr:col>8</xdr:col>
                    <xdr:colOff>228600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8</xdr:col>
                    <xdr:colOff>12700</xdr:colOff>
                    <xdr:row>27</xdr:row>
                    <xdr:rowOff>0</xdr:rowOff>
                  </from>
                  <to>
                    <xdr:col>8</xdr:col>
                    <xdr:colOff>228600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8</xdr:col>
                    <xdr:colOff>12700</xdr:colOff>
                    <xdr:row>23</xdr:row>
                    <xdr:rowOff>0</xdr:rowOff>
                  </from>
                  <to>
                    <xdr:col>8</xdr:col>
                    <xdr:colOff>260350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8</xdr:col>
                    <xdr:colOff>12700</xdr:colOff>
                    <xdr:row>28</xdr:row>
                    <xdr:rowOff>0</xdr:rowOff>
                  </from>
                  <to>
                    <xdr:col>8</xdr:col>
                    <xdr:colOff>247650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24</xdr:row>
                    <xdr:rowOff>0</xdr:rowOff>
                  </from>
                  <to>
                    <xdr:col>3</xdr:col>
                    <xdr:colOff>254000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locked="0" defaultSize="0" autoFill="0" autoLine="0" autoPict="0">
                <anchor moveWithCells="1">
                  <from>
                    <xdr:col>3</xdr:col>
                    <xdr:colOff>25400</xdr:colOff>
                    <xdr:row>22</xdr:row>
                    <xdr:rowOff>558800</xdr:rowOff>
                  </from>
                  <to>
                    <xdr:col>3</xdr:col>
                    <xdr:colOff>254000</xdr:colOff>
                    <xdr:row>24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1A6988-F3FD-4753-9424-2A79E0D636EA}">
  <ds:schemaRefs>
    <ds:schemaRef ds:uri="http://purl.org/dc/dcmitype/"/>
    <ds:schemaRef ds:uri="5896d380-49fc-409a-904a-d2f4b9378865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0974581-4bbf-443e-902f-14073e9fb4f6"/>
    <ds:schemaRef ds:uri="http://schemas.openxmlformats.org/package/2006/metadata/core-properties"/>
    <ds:schemaRef ds:uri="http://purl.org/dc/elements/1.1/"/>
    <ds:schemaRef ds:uri="a8ecf12e-1d86-4bf6-8b5b-54c015a3c16e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44FE4E-C3BB-4045-943E-206508C51E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3FD856-DB1D-4F92-B400-B2D773644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6d380-49fc-409a-904a-d2f4b9378865"/>
    <ds:schemaRef ds:uri="a8ecf12e-1d86-4bf6-8b5b-54c015a3c16e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Rekensprong Plus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Karin Hendrickx</cp:lastModifiedBy>
  <cp:revision/>
  <dcterms:created xsi:type="dcterms:W3CDTF">2012-09-21T08:01:31Z</dcterms:created>
  <dcterms:modified xsi:type="dcterms:W3CDTF">2023-05-15T08:43:03Z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MediaServiceImageTags">
    <vt:lpwstr/>
  </property>
</Properties>
</file>