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"/>
    </mc:Choice>
  </mc:AlternateContent>
  <xr:revisionPtr revIDLastSave="89" documentId="8_{02BAB703-4A4F-42E9-A3FB-64E341CAD8DD}" xr6:coauthVersionLast="47" xr6:coauthVersionMax="47" xr10:uidLastSave="{0916F343-3EB0-4178-BD73-B1AEBCF96996}"/>
  <bookViews>
    <workbookView xWindow="-108" yWindow="-108" windowWidth="23256" windowHeight="12576" xr2:uid="{00000000-000D-0000-FFFF-FFFF00000000}"/>
  </bookViews>
  <sheets>
    <sheet name="TALENT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1" i="4" l="1"/>
  <c r="B166" i="4"/>
  <c r="B131" i="4"/>
  <c r="B97" i="4"/>
  <c r="B63" i="4"/>
  <c r="C58" i="4"/>
  <c r="B175" i="4" l="1"/>
  <c r="C175" i="4" s="1"/>
  <c r="K175" i="4" s="1"/>
  <c r="B174" i="4"/>
  <c r="C174" i="4" s="1"/>
  <c r="K174" i="4" s="1"/>
  <c r="B140" i="4"/>
  <c r="C140" i="4" s="1"/>
  <c r="K140" i="4" s="1"/>
  <c r="B139" i="4"/>
  <c r="C139" i="4" s="1"/>
  <c r="K139" i="4" s="1"/>
  <c r="B106" i="4"/>
  <c r="C106" i="4" s="1"/>
  <c r="K106" i="4" s="1"/>
  <c r="B105" i="4"/>
  <c r="C105" i="4" s="1"/>
  <c r="K105" i="4" s="1"/>
  <c r="B72" i="4"/>
  <c r="C72" i="4" s="1"/>
  <c r="K72" i="4" s="1"/>
  <c r="B71" i="4"/>
  <c r="C71" i="4" s="1"/>
  <c r="K71" i="4" s="1"/>
  <c r="B38" i="4"/>
  <c r="C38" i="4" s="1"/>
  <c r="K38" i="4" s="1"/>
  <c r="B37" i="4"/>
  <c r="C37" i="4" s="1"/>
  <c r="K37" i="4" s="1"/>
  <c r="B180" i="4" l="1"/>
  <c r="C180" i="4" s="1"/>
  <c r="K180" i="4" s="1"/>
  <c r="B145" i="4"/>
  <c r="C145" i="4" s="1"/>
  <c r="K145" i="4" s="1"/>
  <c r="B77" i="4"/>
  <c r="C77" i="4" s="1"/>
  <c r="K77" i="4" s="1"/>
  <c r="B111" i="4"/>
  <c r="C111" i="4" s="1"/>
  <c r="K111" i="4" s="1"/>
  <c r="B43" i="4"/>
  <c r="C43" i="4" s="1"/>
  <c r="K43" i="4" s="1"/>
  <c r="B176" i="4" l="1"/>
  <c r="B141" i="4"/>
  <c r="B107" i="4"/>
  <c r="B191" i="4" l="1"/>
  <c r="C191" i="4" s="1"/>
  <c r="K191" i="4" s="1"/>
  <c r="B190" i="4"/>
  <c r="C190" i="4" s="1"/>
  <c r="K190" i="4" s="1"/>
  <c r="B189" i="4"/>
  <c r="C189" i="4" s="1"/>
  <c r="K189" i="4" s="1"/>
  <c r="B122" i="4"/>
  <c r="C122" i="4" s="1"/>
  <c r="K122" i="4" s="1"/>
  <c r="B121" i="4"/>
  <c r="C121" i="4" s="1"/>
  <c r="K121" i="4" s="1"/>
  <c r="B120" i="4"/>
  <c r="C120" i="4" s="1"/>
  <c r="K120" i="4" s="1"/>
  <c r="B110" i="4"/>
  <c r="C110" i="4" s="1"/>
  <c r="K110" i="4" s="1"/>
  <c r="B109" i="4"/>
  <c r="C109" i="4" s="1"/>
  <c r="K109" i="4" s="1"/>
  <c r="B108" i="4"/>
  <c r="C108" i="4" s="1"/>
  <c r="K108" i="4" s="1"/>
  <c r="C202" i="4"/>
  <c r="K202" i="4" s="1"/>
  <c r="C201" i="4"/>
  <c r="K201" i="4" s="1"/>
  <c r="B199" i="4"/>
  <c r="C199" i="4" s="1"/>
  <c r="K199" i="4" s="1"/>
  <c r="B198" i="4"/>
  <c r="C198" i="4" s="1"/>
  <c r="K198" i="4" s="1"/>
  <c r="C196" i="4"/>
  <c r="K196" i="4" s="1"/>
  <c r="B195" i="4"/>
  <c r="C195" i="4" s="1"/>
  <c r="K195" i="4" s="1"/>
  <c r="B194" i="4"/>
  <c r="C194" i="4" s="1"/>
  <c r="K194" i="4" s="1"/>
  <c r="B193" i="4"/>
  <c r="C193" i="4" s="1"/>
  <c r="K193" i="4" s="1"/>
  <c r="B192" i="4"/>
  <c r="C192" i="4" s="1"/>
  <c r="K192" i="4" s="1"/>
  <c r="B188" i="4"/>
  <c r="C188" i="4" s="1"/>
  <c r="K188" i="4" s="1"/>
  <c r="B187" i="4"/>
  <c r="C187" i="4" s="1"/>
  <c r="K187" i="4" s="1"/>
  <c r="B186" i="4"/>
  <c r="C186" i="4" s="1"/>
  <c r="K186" i="4" s="1"/>
  <c r="B185" i="4"/>
  <c r="C185" i="4" s="1"/>
  <c r="K185" i="4" s="1"/>
  <c r="B184" i="4"/>
  <c r="C184" i="4" s="1"/>
  <c r="K184" i="4" s="1"/>
  <c r="B183" i="4"/>
  <c r="C183" i="4" s="1"/>
  <c r="K183" i="4" s="1"/>
  <c r="B182" i="4"/>
  <c r="C182" i="4" s="1"/>
  <c r="K182" i="4" s="1"/>
  <c r="B179" i="4"/>
  <c r="C179" i="4" s="1"/>
  <c r="K179" i="4" s="1"/>
  <c r="B178" i="4"/>
  <c r="C178" i="4" s="1"/>
  <c r="K178" i="4" s="1"/>
  <c r="B177" i="4"/>
  <c r="C177" i="4" s="1"/>
  <c r="K177" i="4" s="1"/>
  <c r="B160" i="4"/>
  <c r="B159" i="4"/>
  <c r="B158" i="4"/>
  <c r="B157" i="4"/>
  <c r="B156" i="4"/>
  <c r="B155" i="4"/>
  <c r="B154" i="4"/>
  <c r="B144" i="4"/>
  <c r="B143" i="4"/>
  <c r="B142" i="4"/>
  <c r="B173" i="4"/>
  <c r="C173" i="4" s="1"/>
  <c r="K173" i="4" s="1"/>
  <c r="B172" i="4"/>
  <c r="C172" i="4" s="1"/>
  <c r="K172" i="4" s="1"/>
  <c r="B171" i="4"/>
  <c r="C171" i="4" s="1"/>
  <c r="K171" i="4" s="1"/>
  <c r="B170" i="4"/>
  <c r="C170" i="4" s="1"/>
  <c r="K170" i="4" s="1"/>
  <c r="B164" i="4"/>
  <c r="B163" i="4"/>
  <c r="C132" i="4"/>
  <c r="K132" i="4" s="1"/>
  <c r="C131" i="4"/>
  <c r="K131" i="4" s="1"/>
  <c r="B129" i="4"/>
  <c r="C129" i="4" s="1"/>
  <c r="K129" i="4" s="1"/>
  <c r="B128" i="4"/>
  <c r="C128" i="4" s="1"/>
  <c r="K128" i="4" s="1"/>
  <c r="B95" i="4"/>
  <c r="B94" i="4"/>
  <c r="B61" i="4"/>
  <c r="B60" i="4"/>
  <c r="C126" i="4"/>
  <c r="K126" i="4" s="1"/>
  <c r="B125" i="4"/>
  <c r="C125" i="4" s="1"/>
  <c r="K125" i="4" s="1"/>
  <c r="B124" i="4"/>
  <c r="C124" i="4" s="1"/>
  <c r="K124" i="4" s="1"/>
  <c r="B123" i="4"/>
  <c r="C123" i="4" s="1"/>
  <c r="K123" i="4" s="1"/>
  <c r="B119" i="4"/>
  <c r="C119" i="4" s="1"/>
  <c r="K119" i="4" s="1"/>
  <c r="B118" i="4"/>
  <c r="C118" i="4" s="1"/>
  <c r="K118" i="4" s="1"/>
  <c r="B117" i="4"/>
  <c r="C117" i="4" s="1"/>
  <c r="K117" i="4" s="1"/>
  <c r="B116" i="4"/>
  <c r="C116" i="4" s="1"/>
  <c r="K116" i="4" s="1"/>
  <c r="B115" i="4"/>
  <c r="C115" i="4" s="1"/>
  <c r="K115" i="4" s="1"/>
  <c r="B114" i="4"/>
  <c r="C114" i="4" s="1"/>
  <c r="K114" i="4" s="1"/>
  <c r="B113" i="4"/>
  <c r="C113" i="4" s="1"/>
  <c r="K113" i="4" s="1"/>
  <c r="B102" i="4"/>
  <c r="C102" i="4" s="1"/>
  <c r="K102" i="4" s="1"/>
  <c r="B103" i="4"/>
  <c r="C103" i="4" s="1"/>
  <c r="K103" i="4" s="1"/>
  <c r="B104" i="4"/>
  <c r="C104" i="4" s="1"/>
  <c r="K104" i="4" s="1"/>
  <c r="C107" i="4"/>
  <c r="K107" i="4" s="1"/>
  <c r="B101" i="4"/>
  <c r="C176" i="4"/>
  <c r="K176" i="4" s="1"/>
  <c r="C101" i="4" l="1"/>
  <c r="K101" i="4" s="1"/>
  <c r="C155" i="4"/>
  <c r="K155" i="4" s="1"/>
  <c r="C156" i="4"/>
  <c r="K156" i="4" s="1"/>
  <c r="C154" i="4"/>
  <c r="K154" i="4" s="1"/>
  <c r="B87" i="4"/>
  <c r="C87" i="4" s="1"/>
  <c r="K87" i="4" s="1"/>
  <c r="B88" i="4"/>
  <c r="C88" i="4" s="1"/>
  <c r="K88" i="4" s="1"/>
  <c r="B86" i="4"/>
  <c r="C86" i="4" s="1"/>
  <c r="K86" i="4" s="1"/>
  <c r="B53" i="4"/>
  <c r="C53" i="4" s="1"/>
  <c r="K53" i="4" s="1"/>
  <c r="B54" i="4"/>
  <c r="C54" i="4" s="1"/>
  <c r="K54" i="4" s="1"/>
  <c r="B52" i="4"/>
  <c r="C52" i="4" s="1"/>
  <c r="K52" i="4" s="1"/>
  <c r="B75" i="4" l="1"/>
  <c r="B76" i="4"/>
  <c r="B74" i="4"/>
  <c r="B41" i="4"/>
  <c r="B42" i="4"/>
  <c r="B40" i="4"/>
  <c r="B90" i="4"/>
  <c r="B91" i="4"/>
  <c r="B89" i="4"/>
  <c r="B57" i="4"/>
  <c r="B56" i="4"/>
  <c r="B55" i="4"/>
  <c r="B148" i="4" l="1"/>
  <c r="C148" i="4" s="1"/>
  <c r="K148" i="4" s="1"/>
  <c r="B149" i="4"/>
  <c r="C149" i="4" s="1"/>
  <c r="K149" i="4" s="1"/>
  <c r="B150" i="4"/>
  <c r="B151" i="4"/>
  <c r="B152" i="4"/>
  <c r="C152" i="4" s="1"/>
  <c r="K152" i="4" s="1"/>
  <c r="B153" i="4"/>
  <c r="C153" i="4" s="1"/>
  <c r="K153" i="4" s="1"/>
  <c r="C157" i="4"/>
  <c r="K157" i="4" s="1"/>
  <c r="C158" i="4"/>
  <c r="K158" i="4" s="1"/>
  <c r="C159" i="4"/>
  <c r="K159" i="4" s="1"/>
  <c r="C160" i="4"/>
  <c r="K160" i="4" s="1"/>
  <c r="C161" i="4"/>
  <c r="K161" i="4" s="1"/>
  <c r="C142" i="4"/>
  <c r="K142" i="4" s="1"/>
  <c r="C143" i="4"/>
  <c r="K143" i="4" s="1"/>
  <c r="C144" i="4"/>
  <c r="K144" i="4" s="1"/>
  <c r="B68" i="4"/>
  <c r="C68" i="4" s="1"/>
  <c r="K68" i="4" s="1"/>
  <c r="B69" i="4"/>
  <c r="C69" i="4" s="1"/>
  <c r="K69" i="4" s="1"/>
  <c r="B70" i="4"/>
  <c r="C70" i="4" s="1"/>
  <c r="K70" i="4" s="1"/>
  <c r="B73" i="4"/>
  <c r="C73" i="4" s="1"/>
  <c r="K73" i="4" s="1"/>
  <c r="C74" i="4"/>
  <c r="K74" i="4" s="1"/>
  <c r="C75" i="4"/>
  <c r="K75" i="4" s="1"/>
  <c r="C76" i="4"/>
  <c r="K76" i="4" s="1"/>
  <c r="B80" i="4"/>
  <c r="C80" i="4" s="1"/>
  <c r="K80" i="4" s="1"/>
  <c r="B81" i="4"/>
  <c r="C81" i="4" s="1"/>
  <c r="K81" i="4" s="1"/>
  <c r="B82" i="4"/>
  <c r="B83" i="4"/>
  <c r="C83" i="4" s="1"/>
  <c r="K83" i="4" s="1"/>
  <c r="B84" i="4"/>
  <c r="C84" i="4" s="1"/>
  <c r="K84" i="4" s="1"/>
  <c r="B85" i="4"/>
  <c r="C85" i="4" s="1"/>
  <c r="K85" i="4" s="1"/>
  <c r="C89" i="4"/>
  <c r="K89" i="4" s="1"/>
  <c r="C90" i="4"/>
  <c r="K90" i="4" s="1"/>
  <c r="C91" i="4"/>
  <c r="K91" i="4" s="1"/>
  <c r="C92" i="4"/>
  <c r="K92" i="4" s="1"/>
  <c r="B46" i="4"/>
  <c r="C46" i="4" s="1"/>
  <c r="K46" i="4" s="1"/>
  <c r="B47" i="4"/>
  <c r="C47" i="4" s="1"/>
  <c r="K47" i="4" s="1"/>
  <c r="B48" i="4"/>
  <c r="C48" i="4" s="1"/>
  <c r="K48" i="4" s="1"/>
  <c r="B49" i="4"/>
  <c r="C49" i="4" s="1"/>
  <c r="K49" i="4" s="1"/>
  <c r="B50" i="4"/>
  <c r="C50" i="4" s="1"/>
  <c r="K50" i="4" s="1"/>
  <c r="B51" i="4"/>
  <c r="C51" i="4" s="1"/>
  <c r="K51" i="4" s="1"/>
  <c r="C55" i="4"/>
  <c r="K55" i="4" s="1"/>
  <c r="C56" i="4"/>
  <c r="K56" i="4" s="1"/>
  <c r="C57" i="4"/>
  <c r="K57" i="4" s="1"/>
  <c r="K58" i="4"/>
  <c r="B34" i="4"/>
  <c r="C34" i="4" s="1"/>
  <c r="K34" i="4" s="1"/>
  <c r="B35" i="4"/>
  <c r="C35" i="4" s="1"/>
  <c r="K35" i="4" s="1"/>
  <c r="B36" i="4"/>
  <c r="C36" i="4" s="1"/>
  <c r="K36" i="4" s="1"/>
  <c r="B39" i="4"/>
  <c r="C39" i="4" s="1"/>
  <c r="K39" i="4" s="1"/>
  <c r="C40" i="4"/>
  <c r="K40" i="4" s="1"/>
  <c r="C41" i="4"/>
  <c r="K41" i="4" s="1"/>
  <c r="C42" i="4"/>
  <c r="K42" i="4" s="1"/>
  <c r="C151" i="4" l="1"/>
  <c r="K151" i="4" s="1"/>
  <c r="C150" i="4"/>
  <c r="K150" i="4" s="1"/>
  <c r="C82" i="4"/>
  <c r="K82" i="4" s="1"/>
  <c r="B33" i="4"/>
  <c r="C33" i="4" s="1"/>
  <c r="K33" i="4" s="1"/>
  <c r="B45" i="4"/>
  <c r="C45" i="4" s="1"/>
  <c r="K45" i="4" s="1"/>
  <c r="C61" i="4"/>
  <c r="K61" i="4" s="1"/>
  <c r="C60" i="4"/>
  <c r="K60" i="4" s="1"/>
  <c r="C64" i="4"/>
  <c r="K64" i="4" s="1"/>
  <c r="C63" i="4"/>
  <c r="K63" i="4" s="1"/>
  <c r="B136" i="4"/>
  <c r="B137" i="4"/>
  <c r="B138" i="4"/>
  <c r="C167" i="4" l="1"/>
  <c r="K167" i="4" s="1"/>
  <c r="C166" i="4"/>
  <c r="K166" i="4" s="1"/>
  <c r="C164" i="4"/>
  <c r="K164" i="4" s="1"/>
  <c r="C163" i="4"/>
  <c r="K163" i="4" s="1"/>
  <c r="B147" i="4"/>
  <c r="C147" i="4" s="1"/>
  <c r="K147" i="4" s="1"/>
  <c r="C141" i="4"/>
  <c r="K141" i="4" s="1"/>
  <c r="C138" i="4"/>
  <c r="K138" i="4" s="1"/>
  <c r="C137" i="4"/>
  <c r="K137" i="4" s="1"/>
  <c r="C136" i="4"/>
  <c r="K136" i="4" s="1"/>
  <c r="B135" i="4"/>
  <c r="C135" i="4" s="1"/>
  <c r="K135" i="4" s="1"/>
  <c r="C98" i="4"/>
  <c r="K98" i="4" s="1"/>
  <c r="C97" i="4"/>
  <c r="K97" i="4" s="1"/>
  <c r="C95" i="4"/>
  <c r="K95" i="4" s="1"/>
  <c r="C94" i="4"/>
  <c r="K94" i="4" s="1"/>
  <c r="B79" i="4"/>
  <c r="C79" i="4" s="1"/>
  <c r="K79" i="4" s="1"/>
  <c r="B67" i="4"/>
  <c r="C67" i="4" l="1"/>
  <c r="K67" i="4" l="1"/>
  <c r="K204" i="4" s="1"/>
  <c r="K203" i="4" l="1"/>
</calcChain>
</file>

<file path=xl/sharedStrings.xml><?xml version="1.0" encoding="utf-8"?>
<sst xmlns="http://schemas.openxmlformats.org/spreadsheetml/2006/main" count="491" uniqueCount="345">
  <si>
    <t>Naam school:</t>
  </si>
  <si>
    <t>Straat:</t>
  </si>
  <si>
    <t>Postcode en 
gemeente:</t>
  </si>
  <si>
    <t>Klantnummer:</t>
  </si>
  <si>
    <t>T.a.v.: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</si>
  <si>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</si>
  <si>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</si>
  <si>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</si>
  <si>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</si>
  <si>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</si>
  <si>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 Projectbundels)</t>
    </r>
  </si>
  <si>
    <t>Mijn school wenst GEEN Zorg- en evaluatiemap en Map curriculumdifferentiatie  te bestellen aangezien die digitaal in Bingel Max zitten.</t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</si>
  <si>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</si>
  <si>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</si>
  <si>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</si>
  <si>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</si>
  <si>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</si>
  <si>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</si>
  <si>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2</t>
  </si>
  <si>
    <t>Leerlingenmateriaal</t>
  </si>
  <si>
    <t>TALENT 2 - Taalschrift A</t>
  </si>
  <si>
    <t>978-90-306-8208-0</t>
  </si>
  <si>
    <t>∞</t>
  </si>
  <si>
    <t>TALENT 2 - Taalschrift B</t>
  </si>
  <si>
    <t>978-90-306-8209-7</t>
  </si>
  <si>
    <t>TALENT 2 - Taalschrift C</t>
  </si>
  <si>
    <t>978-90-306-8210-3</t>
  </si>
  <si>
    <t>TALENT 2 - Spellingschrift A</t>
  </si>
  <si>
    <t>978-90-306-9920-0</t>
  </si>
  <si>
    <t>TALENT 2 - Spellingschrift B</t>
  </si>
  <si>
    <t>978-90-306-9921-7</t>
  </si>
  <si>
    <t>TALENT 2 - Spellingschrift C</t>
  </si>
  <si>
    <t>978-90-306-9922-4</t>
  </si>
  <si>
    <t>TALENT 2 - Leesboek Vlot en vloeiend lezen</t>
  </si>
  <si>
    <t>978-90-306-8266-0</t>
  </si>
  <si>
    <t>TALENT 2 - Projectbundel 1 - Wist je dat?</t>
  </si>
  <si>
    <t>978-90-306-8248-6</t>
  </si>
  <si>
    <t>±</t>
  </si>
  <si>
    <t>TALENT 2 - Projectbundel 2 - Dat is mooi, niet?</t>
  </si>
  <si>
    <t>978-90-306-8249-3</t>
  </si>
  <si>
    <t>TALENT 2 - Projectbundel 3 - Van dino's tot dodo's</t>
  </si>
  <si>
    <t>978-90-306-8250-9</t>
  </si>
  <si>
    <t>TALENT 2 - Huiswerkschrift Spelling</t>
  </si>
  <si>
    <t>978-90-306-9696-4</t>
  </si>
  <si>
    <t>Leerkrachtenmateriaal</t>
  </si>
  <si>
    <t>TALENT 2 - Handleiding A</t>
  </si>
  <si>
    <t>978-90-306-8178-6</t>
  </si>
  <si>
    <t>B</t>
  </si>
  <si>
    <t>TALENT 2 - Handleiding B</t>
  </si>
  <si>
    <t>978-90-306-8179-3</t>
  </si>
  <si>
    <t>TALENT 2 - Handleiding C</t>
  </si>
  <si>
    <t>978-90-306-8639-2</t>
  </si>
  <si>
    <t>TALENT 2 - Correctiesleutel Taalschrift A</t>
  </si>
  <si>
    <t>978-90-306-8223-3</t>
  </si>
  <si>
    <t>TALENT 2 - Correctiesleutel Taalschrift B</t>
  </si>
  <si>
    <t>978-90-306-8224-0</t>
  </si>
  <si>
    <t>TALENT 2 - Correctiesleutel Taalschrift C</t>
  </si>
  <si>
    <t>978-90-306-8225-7</t>
  </si>
  <si>
    <t>TALENT 2 - Correctiesleutel Spellingschrift</t>
  </si>
  <si>
    <t>978-90-306-8243-1</t>
  </si>
  <si>
    <t>TALENT 2 - Correctiesleutel Projectbundel 1</t>
  </si>
  <si>
    <t>978-90-306-9003-0</t>
  </si>
  <si>
    <t>TALENT 2 - Correctiesleutel Projectbundel 2</t>
  </si>
  <si>
    <t>978-90-306-9004-7</t>
  </si>
  <si>
    <t>TALENT 2 - Correctiesleutel Projectbundel 3</t>
  </si>
  <si>
    <t>978-90-306-9005-4</t>
  </si>
  <si>
    <t>TALENT 2 - Zorg- en evaluatiemap A</t>
  </si>
  <si>
    <t>978-90-306-8659-0</t>
  </si>
  <si>
    <t>TALENT 2 - Zorg- en evaluatiemap B</t>
  </si>
  <si>
    <t>978-90-306-8759-7</t>
  </si>
  <si>
    <t>TALENT 2 - Zorg- en evaluatiemap C</t>
  </si>
  <si>
    <t>978-90-306-8758-0</t>
  </si>
  <si>
    <t>TALENT 2 - Cd/dvd box (voor klassen zonder digibord)</t>
  </si>
  <si>
    <t>978-90-306-8718-4</t>
  </si>
  <si>
    <t>Klasmateriaal</t>
  </si>
  <si>
    <t>TALENT 2 - Talentbib</t>
  </si>
  <si>
    <t>978-90-306-8268-4</t>
  </si>
  <si>
    <t>TALENT 2 - Wandplaten</t>
  </si>
  <si>
    <t>978-90-306-8278-3</t>
  </si>
  <si>
    <t>Digitale ondersteuning (zie onderaan)</t>
  </si>
  <si>
    <t xml:space="preserve">TALENT 2 - Bingel Max </t>
  </si>
  <si>
    <t>978-90-306-8858-7</t>
  </si>
  <si>
    <t>TALENT 2 - Bingel Plus</t>
  </si>
  <si>
    <t>978-90-306-8203-5</t>
  </si>
  <si>
    <t>LEERJAAR 3</t>
  </si>
  <si>
    <t>TALENT 3 - Taalschrift A</t>
  </si>
  <si>
    <t>978-90-306-8211-0</t>
  </si>
  <si>
    <t>TALENT 3 - Taalschrift B</t>
  </si>
  <si>
    <t>978-90-306-8212-7</t>
  </si>
  <si>
    <t>TALENT 3 - Taalschrift C</t>
  </si>
  <si>
    <t>978-90-306-8213-4</t>
  </si>
  <si>
    <t>TALENT 3 - Spellingschrift A</t>
  </si>
  <si>
    <t>978-90-306-9923-1</t>
  </si>
  <si>
    <t>TALENT 3 - Spellingschrift B</t>
  </si>
  <si>
    <t>978-90-306-9924-8</t>
  </si>
  <si>
    <t>TALENT 3 - Spellingschrift C</t>
  </si>
  <si>
    <t>978-90-306-9925-5</t>
  </si>
  <si>
    <t>TALENT 3 - Leesboek Vlot en vloeiend lezen</t>
  </si>
  <si>
    <t>978-90-306-8267-7</t>
  </si>
  <si>
    <t>TALENT 3 - Projectbundel 1 - Beelden</t>
  </si>
  <si>
    <t>978-90-306-8251-6</t>
  </si>
  <si>
    <t>TALENT 3 - Projectbundel 2 - Echt gebeurd?</t>
  </si>
  <si>
    <t>978-90-306-8252-3</t>
  </si>
  <si>
    <t>TALENT 3 - Projectbundel 3 - Wonderwater</t>
  </si>
  <si>
    <t>978-90-306-8253-0</t>
  </si>
  <si>
    <t>TALENT 3 - Huiswerkschrift Spelling</t>
  </si>
  <si>
    <t>978-90-306-9708-4</t>
  </si>
  <si>
    <t>TALENT 3 - Handleiding A</t>
  </si>
  <si>
    <t>978-90-306-8180-9</t>
  </si>
  <si>
    <t>TALENT 3 - Handleiding B</t>
  </si>
  <si>
    <t>978-90-306-8181-6</t>
  </si>
  <si>
    <t>TALENT 3 - Handleiding C</t>
  </si>
  <si>
    <t>978-90-306-8640-8</t>
  </si>
  <si>
    <t>TALENT 3 - Correctiesleutel Taalschrift A</t>
  </si>
  <si>
    <t>978-90-306-8226-4</t>
  </si>
  <si>
    <t>TALENT 3 - Correctiesleutel Taalschrift B</t>
  </si>
  <si>
    <t>978-90-306-8227-1</t>
  </si>
  <si>
    <t>TALENT 3 - Correctiesleutel Taalschrift C</t>
  </si>
  <si>
    <t>978-90-306-8228-8</t>
  </si>
  <si>
    <t>TALENT 3 - Correctiesleutel Spellingschrift</t>
  </si>
  <si>
    <t>978-90-306-8244-8</t>
  </si>
  <si>
    <t>TALENT 3 - Correctiesleutel Projectbundel 1</t>
  </si>
  <si>
    <t>978-90-306-9006-1</t>
  </si>
  <si>
    <t>TALENT 3 - Correctiesleutel Projectbundel 2</t>
  </si>
  <si>
    <t>978-90-306-9007-8</t>
  </si>
  <si>
    <t>TALENT 3 - Correctiesleutel Projectbundel 3</t>
  </si>
  <si>
    <t>978-90-306-9008-5</t>
  </si>
  <si>
    <t>TALENT 3 - Zorg- en evaluatiemap A</t>
  </si>
  <si>
    <t>978-90-306-8660-6</t>
  </si>
  <si>
    <t>TALENT 3 - Zorg- en evaluatiemap B</t>
  </si>
  <si>
    <t>978-90-306-8760-3</t>
  </si>
  <si>
    <t>TALENT 3 - Zorg- en evaluatiemap C</t>
  </si>
  <si>
    <t>978-90-306-8761-0</t>
  </si>
  <si>
    <t>TALENT 3 - Cd/dvd box (voor klassen zonder digibord)</t>
  </si>
  <si>
    <t>978-90-306-8719-1</t>
  </si>
  <si>
    <t>TALENT 3 - Talentbib</t>
  </si>
  <si>
    <t>978-90-306-8269-1</t>
  </si>
  <si>
    <t>TALENT 3 - Wandplaten</t>
  </si>
  <si>
    <t>978-90-306-8279-0</t>
  </si>
  <si>
    <t xml:space="preserve">TALENT 3 - Bingel Max </t>
  </si>
  <si>
    <t>978-90-306-8859-4</t>
  </si>
  <si>
    <t>TALENT 3 - Bingel Plus</t>
  </si>
  <si>
    <t>978-90-306-8204-2</t>
  </si>
  <si>
    <t>LEERJAAR 4</t>
  </si>
  <si>
    <t>TALENT 4 - Taalschrift A</t>
  </si>
  <si>
    <t>978-90-306-8214-1</t>
  </si>
  <si>
    <t>TALENT 4 - Taalschrift B</t>
  </si>
  <si>
    <t>978-90-306-8215-8</t>
  </si>
  <si>
    <t>TALENT 4 - Taalschrift C</t>
  </si>
  <si>
    <t>978-90-306-8216-5</t>
  </si>
  <si>
    <t>TALENT 4 - Spellingschrift A</t>
  </si>
  <si>
    <t>978-90-306-9926-2</t>
  </si>
  <si>
    <t>TALENT 4 - Spellingschrift B</t>
  </si>
  <si>
    <t>978-90-306-9927-9</t>
  </si>
  <si>
    <t>TALENT 4 - Spellingschrift C</t>
  </si>
  <si>
    <t>978-90-306-9928-6</t>
  </si>
  <si>
    <t>TALENT 4 - Werkwoordenblok</t>
  </si>
  <si>
    <t>978-90-306-8263-9</t>
  </si>
  <si>
    <t>TALENT 4 - Projectbundel 1 - Te laat!</t>
  </si>
  <si>
    <t>978-90-306-8254-7</t>
  </si>
  <si>
    <t>TALENT 4 - Projectbundel 2 - Goochelen</t>
  </si>
  <si>
    <t>978-90-306-8255-4</t>
  </si>
  <si>
    <t>TALENT 4 - Projectbundel 3 - Dat klopt niet!</t>
  </si>
  <si>
    <t>978-90-306-8256-1</t>
  </si>
  <si>
    <t>TALENT 4 - Huiswerkschrift Spelling</t>
  </si>
  <si>
    <t>978-90-306-9709-1</t>
  </si>
  <si>
    <t>TALENT 4 - Handleiding A</t>
  </si>
  <si>
    <t>978-90-306-8182-3</t>
  </si>
  <si>
    <t>TALENT 4 - Handleiding B</t>
  </si>
  <si>
    <t>978-90-306-8183-0</t>
  </si>
  <si>
    <t>TALENT 4 - Handleiding C</t>
  </si>
  <si>
    <t>978-90-306-8641-5</t>
  </si>
  <si>
    <t>TALENT 4 - Correctiesleutel Taalschrift A</t>
  </si>
  <si>
    <t>978-90-306-8229-5</t>
  </si>
  <si>
    <t>TALENT 4 - Correctiesleutel Taalschrift B</t>
  </si>
  <si>
    <t>978-90-306-8230-1</t>
  </si>
  <si>
    <t>TALENT 4 - Correctiesleutel Taalschrift C</t>
  </si>
  <si>
    <t>978-90-306-8231-8</t>
  </si>
  <si>
    <t>TALENT 4 - Correctiesleutel Spellingschrift</t>
  </si>
  <si>
    <t>978-90-306-8245-5</t>
  </si>
  <si>
    <t>TALENT 4 - Correctiesleutel Projectbundel 1</t>
  </si>
  <si>
    <t>978-90-306-9253-9</t>
  </si>
  <si>
    <t>TALENT 4 - Correctiesleutel Projectbundel 2</t>
  </si>
  <si>
    <t>978-90-306-9254-6</t>
  </si>
  <si>
    <t>TALENT 4 - Correctiesleutel Projectbundel 3</t>
  </si>
  <si>
    <t>978-90-306-9255-3</t>
  </si>
  <si>
    <t>TALENT 4 - Zorg- en evaluatiemap A</t>
  </si>
  <si>
    <t>978-90-306-8661-3</t>
  </si>
  <si>
    <t>TALENT 4 - Zorg- en evaluatiemap B</t>
  </si>
  <si>
    <t>978-90-306-8762-7</t>
  </si>
  <si>
    <t>TALENT 4 - Zorg- en evaluatiemap C</t>
  </si>
  <si>
    <t>978-90-306-8763-4</t>
  </si>
  <si>
    <t>TALENT 4 - Cd/dvd box (voor klassen zonder digibord)</t>
  </si>
  <si>
    <t>978-90-306-8720-7</t>
  </si>
  <si>
    <t>TALENT 4 - Talentbib</t>
  </si>
  <si>
    <t>978-90-306-8270-7</t>
  </si>
  <si>
    <t>TALENT 4 - Wandplaten</t>
  </si>
  <si>
    <t>978-90-306-8280-6</t>
  </si>
  <si>
    <t xml:space="preserve">TALENT 4 - Bingel Max </t>
  </si>
  <si>
    <t>978-90-306-8860-0</t>
  </si>
  <si>
    <t>TALENT 4 - Bingel Plus</t>
  </si>
  <si>
    <t>978-90-306-8205-9</t>
  </si>
  <si>
    <t>LEERJAAR 5</t>
  </si>
  <si>
    <t>TALENT 5 - Taalschrift A</t>
  </si>
  <si>
    <t>978-90-306-8217-2</t>
  </si>
  <si>
    <t>TALENT 5 - Taalschrift B</t>
  </si>
  <si>
    <t>978-90-306-8218-9</t>
  </si>
  <si>
    <t>TALENT 5 - Taalschrift C</t>
  </si>
  <si>
    <t>978-90-306-8219-6</t>
  </si>
  <si>
    <t>TALENT 5 - Spellingschrift A</t>
  </si>
  <si>
    <t>978-90-306-9929-3</t>
  </si>
  <si>
    <t>TALENT 5 - Spellingschrift B</t>
  </si>
  <si>
    <t>978-90-306-9930-9</t>
  </si>
  <si>
    <t>TALENT 5 - Spellingschrift C</t>
  </si>
  <si>
    <t>978-90-306-9931-6</t>
  </si>
  <si>
    <t>TALENT 5 - Werkwoordenblok</t>
  </si>
  <si>
    <t>978-90-306-8264-6</t>
  </si>
  <si>
    <t>TALENT 5 - Projectbundel 1 - De Warmste Klas</t>
  </si>
  <si>
    <t>978-90-306-8257-8</t>
  </si>
  <si>
    <t>TALENT 5 - Projectbundel 2 - Loop naar de maan</t>
  </si>
  <si>
    <t>978-90-306-8258-5</t>
  </si>
  <si>
    <t>TALENT 5 - Projectbundel 3 - Daar zit muziek in</t>
  </si>
  <si>
    <t>978-90-306-8259-2</t>
  </si>
  <si>
    <t>TALENT 5 - Huiswerkschrift Spelling</t>
  </si>
  <si>
    <t>978-90-306-9710-7</t>
  </si>
  <si>
    <t>TALENT 5 - Handleiding A</t>
  </si>
  <si>
    <t>978-90-306-8184-7</t>
  </si>
  <si>
    <t>TALENT 5 - Handleiding B</t>
  </si>
  <si>
    <t>978-90-306-8185-4</t>
  </si>
  <si>
    <t>TALENT 5 - Handleiding C</t>
  </si>
  <si>
    <t>978-90-306-8642-2</t>
  </si>
  <si>
    <t>TALENT 5 - Correctiesleutel Taalschrift A</t>
  </si>
  <si>
    <t>978-90-306-8232-5</t>
  </si>
  <si>
    <t>TALENT 5 - Correctiesleutel Taalschrift B</t>
  </si>
  <si>
    <t>978-90-306-8233-2</t>
  </si>
  <si>
    <t>TALENT 5 - Correctiesleutel Taalschrift C</t>
  </si>
  <si>
    <t>978-90-306-8234-9</t>
  </si>
  <si>
    <t>TALENT 5 - Correctiesleutel Spellingschrift</t>
  </si>
  <si>
    <t>978-90-306-8246-2</t>
  </si>
  <si>
    <t>TALENT 5 - Correctiesleutel Projectbundel 1</t>
  </si>
  <si>
    <t>978-90-306-9009-2</t>
  </si>
  <si>
    <t>TALENT 5 - Correctiesleutel Projectbundel 2</t>
  </si>
  <si>
    <t>978-90-306-9010-8</t>
  </si>
  <si>
    <t>TALENT 5 - Correctiesleutel Projectbundel 3</t>
  </si>
  <si>
    <t>978-90-306-9011-5</t>
  </si>
  <si>
    <t>TALENT 5 - Zorg- en evaluatiemap A</t>
  </si>
  <si>
    <t>978-90-306-8662-0</t>
  </si>
  <si>
    <t>TALENT 5 - Zorg- en evaluatiemap B</t>
  </si>
  <si>
    <t>978-90-306-8764-1</t>
  </si>
  <si>
    <t>TALENT 5 - Zorg- en evaluatiemap C</t>
  </si>
  <si>
    <t>978-90-306-8765-8</t>
  </si>
  <si>
    <t>TALENT 5 - Map curriculumdifferentiatie</t>
  </si>
  <si>
    <t>978-90-306-8767-2</t>
  </si>
  <si>
    <t>TALENT 5 - Cd/dvd box (voor klassen zonder digibord)</t>
  </si>
  <si>
    <t>978-90-306-8721-4</t>
  </si>
  <si>
    <t>TALENT 5 - Talentbib</t>
  </si>
  <si>
    <t>978-90-306-8271-4</t>
  </si>
  <si>
    <t>TALENT 5 - Wandplaten</t>
  </si>
  <si>
    <t>978-90-306-8281-3</t>
  </si>
  <si>
    <t xml:space="preserve">TALENT 5 - Bingel Max </t>
  </si>
  <si>
    <t>978-90-306-8861-7</t>
  </si>
  <si>
    <t>TALENT 5 - Bingel Plus</t>
  </si>
  <si>
    <t>978-90-306-8206-6</t>
  </si>
  <si>
    <t>LEERJAAR 6</t>
  </si>
  <si>
    <t>TALENT 6 - Taalschrift A</t>
  </si>
  <si>
    <t>978-90-306-8220-2</t>
  </si>
  <si>
    <t>TALENT 6 - Taalschrift B</t>
  </si>
  <si>
    <t>978-90-306-8221-9</t>
  </si>
  <si>
    <t>TALENT 6 - Taalschrift C</t>
  </si>
  <si>
    <t>978-90-306-8222-6</t>
  </si>
  <si>
    <t>TALENT 6 - Spellingschrift A</t>
  </si>
  <si>
    <t>978-90-306-9932-3</t>
  </si>
  <si>
    <t>TALENT 6 - Spellingschrift B</t>
  </si>
  <si>
    <t>978-90-306-9933-0</t>
  </si>
  <si>
    <t>TALENT 6 - Spellingschrift C</t>
  </si>
  <si>
    <t>978-90-306-9934-7</t>
  </si>
  <si>
    <t>TALENT 6 - Werkwoordenblok</t>
  </si>
  <si>
    <t>978-90-306-8265-3</t>
  </si>
  <si>
    <t>TALENT 6 - Projectbundel 1 - Een blik op de wereld</t>
  </si>
  <si>
    <t>978-90-306-8260-8</t>
  </si>
  <si>
    <t>TALENT 6 - Projectbundel 2 - Van pool tot evenaar</t>
  </si>
  <si>
    <t>978-90-306-8261-5</t>
  </si>
  <si>
    <t>TALENT 6 - Projectbundel 3 - Talent</t>
  </si>
  <si>
    <t>978-90-306-8262-2</t>
  </si>
  <si>
    <t>TALENT 6 - Huiswerkschrift Spelling</t>
  </si>
  <si>
    <t>978-90-306-9711-4</t>
  </si>
  <si>
    <t>TALENT 6 - Handleiding A</t>
  </si>
  <si>
    <t>978-90-306-8186-1</t>
  </si>
  <si>
    <t>TALENT 6 - Handleiding B</t>
  </si>
  <si>
    <t>978-90-306-8187-8</t>
  </si>
  <si>
    <t>TALENT 6 - Handleiding C</t>
  </si>
  <si>
    <t>978-90-306-8643-9</t>
  </si>
  <si>
    <t>TALENT 6 - Correctiesleutel Taalschrift A</t>
  </si>
  <si>
    <t>978-90-306-8235-6</t>
  </si>
  <si>
    <t>TALENT 6 - Correctiesleutel Taalschrift B</t>
  </si>
  <si>
    <t>978-90-306-8236-3</t>
  </si>
  <si>
    <t>TALENT 6 - Correctiesleutel Taalschrift C</t>
  </si>
  <si>
    <t>978-90-306-8237-0</t>
  </si>
  <si>
    <t>TALENT 6 - Correctiesleutel Spellingschrift</t>
  </si>
  <si>
    <t>978-90-306-8247-9</t>
  </si>
  <si>
    <t>TALENT 6 - Correctiesleutel Projectbundel 1</t>
  </si>
  <si>
    <t>978-90-306-9256-0</t>
  </si>
  <si>
    <t>TALENT 6 - Correctiesleutel Projectbundel 2</t>
  </si>
  <si>
    <t>978-90-306-9257-7</t>
  </si>
  <si>
    <t>TALENT 6 - Correctiesleutel Projectbundel 3</t>
  </si>
  <si>
    <t>978-90-306-9258-4</t>
  </si>
  <si>
    <t>TALENT 6 - Zorg- en evaluatiemap A</t>
  </si>
  <si>
    <t>978-90-306-8658-3</t>
  </si>
  <si>
    <t>TALENT 6 - Zorg- en evaluatiemap B</t>
  </si>
  <si>
    <t>978-90-306-8766-5</t>
  </si>
  <si>
    <t>TALENT 6 - Zorg- en evaluatiemap C</t>
  </si>
  <si>
    <t>978-90-306-8768-9</t>
  </si>
  <si>
    <t>TALENT 6 - Map curriculumdifferentiatie</t>
  </si>
  <si>
    <t>978-90-306-8783-2</t>
  </si>
  <si>
    <t>TALENT 6 - Cd/dvd box (voor klassen zonder digibord)</t>
  </si>
  <si>
    <t>978-90-306-8722-1</t>
  </si>
  <si>
    <t>TALENT 6 - Talentbib</t>
  </si>
  <si>
    <t>978-90-306-8272-1</t>
  </si>
  <si>
    <t>TALENT 6 - Wandplaten</t>
  </si>
  <si>
    <t>978-90-306-8282-0</t>
  </si>
  <si>
    <t xml:space="preserve">TALENT 6 - Bingel Max </t>
  </si>
  <si>
    <t>978-90-306-8862-4</t>
  </si>
  <si>
    <t>TALENT 6 - Bingel Plus</t>
  </si>
  <si>
    <t>978-90-306-8207-3</t>
  </si>
  <si>
    <t>TOTALE PRIJS</t>
  </si>
  <si>
    <t>www.vanin.be/bingel/licenties</t>
  </si>
  <si>
    <t>jaarlijks opnieuw bestellen</t>
  </si>
  <si>
    <t>mag je bestellen maar zit ook in bingel Max/Plus (zie digitale ondersteuning)</t>
  </si>
  <si>
    <t>facultatief</t>
  </si>
  <si>
    <t xml:space="preserve">   Dit is een indicatieve offerte.</t>
  </si>
  <si>
    <t xml:space="preserve">   De materialen worden gefactureerd aan de catalogusprijs geldig op facturatiedatum.</t>
  </si>
  <si>
    <t>Uitgeverij VAN IN - Nijverheidsstraat 92/5 - 2160 Wommelgem</t>
  </si>
  <si>
    <t>! Dit is een prijslijst en geen bestelformulier. Bestellen doe je via de webshop: www.school.vanin.be.</t>
  </si>
  <si>
    <t>STAP 1: Vul de gegevens van jouw school in. Dit is een prijslijst en geen bestelformulier. Bestel via de webshop + de licenties via Bingel.</t>
  </si>
  <si>
    <t>STAP 2: Geef aan voor hoeveel leerlingen en klassen jouw school wilt bestellen.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</si>
  <si>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jouw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</si>
  <si>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jouw school wenst te bestellen)</t>
    </r>
    <r>
      <rPr>
        <b/>
        <sz val="12"/>
        <rFont val="Calibri"/>
        <family val="2"/>
        <scheme val="minor"/>
      </rPr>
      <t>.</t>
    </r>
  </si>
  <si>
    <t>STAP 3: FACULTATIEF: Duid aan wat je NIET wilt bestellen (meer informatie over de materialen: talentvoortaal.be/bekijk-je-leerjaar).</t>
  </si>
  <si>
    <t>Meer info over de Bingellicenties vind je op</t>
  </si>
  <si>
    <t xml:space="preserve">De Bingellicenties kan je zelf beheren via het licentiebeheer in Bingel, je bestelt ze niet via de webshop. </t>
  </si>
  <si>
    <t>Digitale ondersteuning bij TALENT via BINGEL</t>
  </si>
  <si>
    <t>STAP 5: bestellen doe je via de webshop www.school.vanin.be, de licenties beheer je in Bingel (dit is een prijslijst en geen bestelformulier).</t>
  </si>
  <si>
    <t>PRIJSLIJST 2024</t>
  </si>
  <si>
    <t xml:space="preserve">   -&gt; JAARLIJKSE PRIJS (obv prijzen 2024)</t>
  </si>
  <si>
    <t xml:space="preserve">   Prijzen zijn geldig tot 31 december 2024 en zijn inclusief BTW en exclusief administratie- en transportkosten.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</si>
</sst>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€_-;\-* #,##0.00\ _€_-;_-* &quot;-&quot;??\ _€_-;_-@_-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u/>
      <sz val="10"/>
      <color indexed="12"/>
      <name val="Arial"/>
      <family val="2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1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65"/>
        <bgColor indexed="9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7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2" borderId="14" applyNumberFormat="0" applyAlignment="0" applyProtection="0"/>
    <xf numFmtId="0" fontId="25" fillId="13" borderId="15" applyNumberFormat="0" applyAlignment="0" applyProtection="0"/>
    <xf numFmtId="0" fontId="26" fillId="13" borderId="14" applyNumberFormat="0" applyAlignment="0" applyProtection="0"/>
    <xf numFmtId="0" fontId="27" fillId="0" borderId="16" applyNumberFormat="0" applyFill="0" applyAlignment="0" applyProtection="0"/>
    <xf numFmtId="0" fontId="12" fillId="14" borderId="17" applyNumberFormat="0" applyAlignment="0" applyProtection="0"/>
    <xf numFmtId="0" fontId="28" fillId="0" borderId="0" applyNumberFormat="0" applyFill="0" applyBorder="0" applyAlignment="0" applyProtection="0"/>
    <xf numFmtId="0" fontId="18" fillId="15" borderId="18" applyNumberFormat="0" applyFont="0" applyAlignment="0" applyProtection="0"/>
    <xf numFmtId="0" fontId="29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1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3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3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" fillId="0" borderId="0"/>
    <xf numFmtId="4" fontId="32" fillId="41" borderId="1" applyNumberFormat="0" applyProtection="0">
      <alignment vertical="center"/>
    </xf>
    <xf numFmtId="4" fontId="33" fillId="41" borderId="1" applyNumberFormat="0" applyProtection="0">
      <alignment vertical="center"/>
    </xf>
    <xf numFmtId="4" fontId="32" fillId="41" borderId="1" applyNumberFormat="0" applyProtection="0">
      <alignment horizontal="left" vertical="center" indent="1"/>
    </xf>
    <xf numFmtId="4" fontId="32" fillId="41" borderId="1" applyNumberFormat="0" applyProtection="0">
      <alignment horizontal="left" vertical="center" indent="1"/>
    </xf>
    <xf numFmtId="4" fontId="32" fillId="42" borderId="1" applyNumberFormat="0" applyProtection="0">
      <alignment horizontal="right" vertical="center"/>
    </xf>
    <xf numFmtId="4" fontId="32" fillId="43" borderId="1" applyNumberFormat="0" applyProtection="0">
      <alignment horizontal="right" vertical="center"/>
    </xf>
    <xf numFmtId="4" fontId="32" fillId="44" borderId="1" applyNumberFormat="0" applyProtection="0">
      <alignment horizontal="right" vertical="center"/>
    </xf>
    <xf numFmtId="4" fontId="32" fillId="45" borderId="1" applyNumberFormat="0" applyProtection="0">
      <alignment horizontal="right" vertical="center"/>
    </xf>
    <xf numFmtId="4" fontId="32" fillId="46" borderId="1" applyNumberFormat="0" applyProtection="0">
      <alignment horizontal="right" vertical="center"/>
    </xf>
    <xf numFmtId="4" fontId="32" fillId="47" borderId="1" applyNumberFormat="0" applyProtection="0">
      <alignment horizontal="right" vertical="center"/>
    </xf>
    <xf numFmtId="4" fontId="32" fillId="48" borderId="1" applyNumberFormat="0" applyProtection="0">
      <alignment horizontal="right" vertical="center"/>
    </xf>
    <xf numFmtId="4" fontId="32" fillId="49" borderId="1" applyNumberFormat="0" applyProtection="0">
      <alignment horizontal="right" vertical="center"/>
    </xf>
    <xf numFmtId="4" fontId="32" fillId="50" borderId="1" applyNumberFormat="0" applyProtection="0">
      <alignment horizontal="right" vertical="center"/>
    </xf>
    <xf numFmtId="4" fontId="34" fillId="51" borderId="1" applyNumberFormat="0" applyProtection="0">
      <alignment horizontal="left" vertical="center" indent="1"/>
    </xf>
    <xf numFmtId="4" fontId="32" fillId="52" borderId="20" applyNumberFormat="0" applyProtection="0">
      <alignment horizontal="left" vertical="center" indent="1"/>
    </xf>
    <xf numFmtId="4" fontId="35" fillId="53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2" fillId="52" borderId="1" applyNumberFormat="0" applyProtection="0">
      <alignment horizontal="left" vertical="center" indent="1"/>
    </xf>
    <xf numFmtId="4" fontId="32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2" fillId="57" borderId="1" applyNumberFormat="0" applyProtection="0">
      <alignment vertical="center"/>
    </xf>
    <xf numFmtId="4" fontId="33" fillId="57" borderId="1" applyNumberFormat="0" applyProtection="0">
      <alignment vertical="center"/>
    </xf>
    <xf numFmtId="4" fontId="32" fillId="57" borderId="1" applyNumberFormat="0" applyProtection="0">
      <alignment horizontal="left" vertical="center" indent="1"/>
    </xf>
    <xf numFmtId="4" fontId="32" fillId="57" borderId="1" applyNumberFormat="0" applyProtection="0">
      <alignment horizontal="left" vertical="center" indent="1"/>
    </xf>
    <xf numFmtId="4" fontId="32" fillId="52" borderId="1" applyNumberFormat="0" applyProtection="0">
      <alignment horizontal="right" vertical="center"/>
    </xf>
    <xf numFmtId="4" fontId="33" fillId="52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0" fontId="36" fillId="0" borderId="0"/>
    <xf numFmtId="4" fontId="37" fillId="52" borderId="1" applyNumberFormat="0" applyProtection="0">
      <alignment horizontal="right" vertical="center"/>
    </xf>
    <xf numFmtId="0" fontId="1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34" fillId="64" borderId="21" applyNumberFormat="0" applyProtection="0">
      <alignment vertical="center"/>
    </xf>
    <xf numFmtId="4" fontId="38" fillId="41" borderId="21" applyNumberFormat="0" applyProtection="0">
      <alignment vertical="center"/>
    </xf>
    <xf numFmtId="4" fontId="34" fillId="41" borderId="21" applyNumberFormat="0" applyProtection="0">
      <alignment horizontal="left" vertical="center" indent="1"/>
    </xf>
    <xf numFmtId="0" fontId="34" fillId="41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4" fontId="34" fillId="65" borderId="0" applyNumberFormat="0" applyProtection="0">
      <alignment horizontal="left" vertical="center" indent="1"/>
    </xf>
    <xf numFmtId="4" fontId="32" fillId="59" borderId="21" applyNumberFormat="0" applyProtection="0">
      <alignment horizontal="right" vertical="center"/>
    </xf>
    <xf numFmtId="4" fontId="32" fillId="58" borderId="21" applyNumberFormat="0" applyProtection="0">
      <alignment horizontal="right" vertical="center"/>
    </xf>
    <xf numFmtId="4" fontId="32" fillId="61" borderId="21" applyNumberFormat="0" applyProtection="0">
      <alignment horizontal="right" vertical="center"/>
    </xf>
    <xf numFmtId="4" fontId="32" fillId="62" borderId="21" applyNumberFormat="0" applyProtection="0">
      <alignment horizontal="right" vertical="center"/>
    </xf>
    <xf numFmtId="4" fontId="32" fillId="66" borderId="21" applyNumberFormat="0" applyProtection="0">
      <alignment horizontal="right" vertical="center"/>
    </xf>
    <xf numFmtId="4" fontId="32" fillId="67" borderId="21" applyNumberFormat="0" applyProtection="0">
      <alignment horizontal="right" vertical="center"/>
    </xf>
    <xf numFmtId="4" fontId="32" fillId="60" borderId="21" applyNumberFormat="0" applyProtection="0">
      <alignment horizontal="right" vertical="center"/>
    </xf>
    <xf numFmtId="4" fontId="32" fillId="63" borderId="21" applyNumberFormat="0" applyProtection="0">
      <alignment horizontal="right" vertical="center"/>
    </xf>
    <xf numFmtId="4" fontId="32" fillId="68" borderId="21" applyNumberFormat="0" applyProtection="0">
      <alignment horizontal="right" vertical="center"/>
    </xf>
    <xf numFmtId="4" fontId="34" fillId="69" borderId="22" applyNumberFormat="0" applyProtection="0">
      <alignment horizontal="left" vertical="center" indent="1"/>
    </xf>
    <xf numFmtId="4" fontId="32" fillId="70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2" fillId="71" borderId="21" applyNumberFormat="0" applyProtection="0">
      <alignment horizontal="right" vertical="center"/>
    </xf>
    <xf numFmtId="4" fontId="32" fillId="70" borderId="0" applyNumberFormat="0" applyProtection="0">
      <alignment horizontal="left" vertical="center" indent="1"/>
    </xf>
    <xf numFmtId="4" fontId="32" fillId="65" borderId="0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top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top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top" indent="1"/>
    </xf>
    <xf numFmtId="4" fontId="32" fillId="57" borderId="21" applyNumberFormat="0" applyProtection="0">
      <alignment vertical="center"/>
    </xf>
    <xf numFmtId="4" fontId="33" fillId="57" borderId="21" applyNumberFormat="0" applyProtection="0">
      <alignment vertical="center"/>
    </xf>
    <xf numFmtId="4" fontId="32" fillId="57" borderId="21" applyNumberFormat="0" applyProtection="0">
      <alignment horizontal="left" vertical="center" indent="1"/>
    </xf>
    <xf numFmtId="0" fontId="32" fillId="57" borderId="21" applyNumberFormat="0" applyProtection="0">
      <alignment horizontal="left" vertical="top" indent="1"/>
    </xf>
    <xf numFmtId="4" fontId="32" fillId="70" borderId="21" applyNumberFormat="0" applyProtection="0">
      <alignment horizontal="right" vertical="center"/>
    </xf>
    <xf numFmtId="4" fontId="33" fillId="70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2" fillId="71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2" fillId="65" borderId="21" applyNumberFormat="0" applyProtection="0">
      <alignment horizontal="left" vertical="top" indent="1"/>
    </xf>
    <xf numFmtId="4" fontId="39" fillId="74" borderId="0" applyNumberFormat="0" applyProtection="0">
      <alignment horizontal="left" vertical="center" indent="1"/>
    </xf>
    <xf numFmtId="4" fontId="37" fillId="70" borderId="21" applyNumberFormat="0" applyProtection="0">
      <alignment horizontal="right" vertical="center"/>
    </xf>
    <xf numFmtId="0" fontId="18" fillId="0" borderId="0"/>
    <xf numFmtId="0" fontId="18" fillId="15" borderId="18" applyNumberFormat="0" applyFont="0" applyAlignment="0" applyProtection="0"/>
    <xf numFmtId="0" fontId="56" fillId="96" borderId="1" applyNumberFormat="0" applyAlignment="0" applyProtection="0"/>
    <xf numFmtId="0" fontId="54" fillId="94" borderId="3" applyNumberFormat="0" applyAlignment="0" applyProtection="0"/>
    <xf numFmtId="0" fontId="49" fillId="96" borderId="3" applyNumberFormat="0" applyAlignment="0" applyProtection="0"/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0" fontId="1" fillId="0" borderId="0"/>
    <xf numFmtId="0" fontId="9" fillId="75" borderId="0"/>
    <xf numFmtId="0" fontId="46" fillId="76" borderId="0" applyNumberFormat="0" applyBorder="0" applyAlignment="0" applyProtection="0"/>
    <xf numFmtId="0" fontId="47" fillId="77" borderId="0" applyNumberFormat="0" applyBorder="0" applyAlignment="0" applyProtection="0"/>
    <xf numFmtId="0" fontId="47" fillId="78" borderId="0" applyNumberFormat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81" borderId="0" applyNumberFormat="0" applyBorder="0" applyAlignment="0" applyProtection="0"/>
    <xf numFmtId="0" fontId="47" fillId="82" borderId="0" applyNumberFormat="0" applyBorder="0" applyAlignment="0" applyProtection="0"/>
    <xf numFmtId="0" fontId="46" fillId="83" borderId="0" applyNumberFormat="0" applyBorder="0" applyAlignment="0" applyProtection="0"/>
    <xf numFmtId="0" fontId="46" fillId="84" borderId="0" applyNumberFormat="0" applyBorder="0" applyAlignment="0" applyProtection="0"/>
    <xf numFmtId="0" fontId="47" fillId="85" borderId="0" applyNumberFormat="0" applyBorder="0" applyAlignment="0" applyProtection="0"/>
    <xf numFmtId="0" fontId="47" fillId="86" borderId="0" applyNumberFormat="0" applyBorder="0" applyAlignment="0" applyProtection="0"/>
    <xf numFmtId="0" fontId="46" fillId="87" borderId="0" applyNumberFormat="0" applyBorder="0" applyAlignment="0" applyProtection="0"/>
    <xf numFmtId="0" fontId="46" fillId="88" borderId="0" applyNumberFormat="0" applyBorder="0" applyAlignment="0" applyProtection="0"/>
    <xf numFmtId="0" fontId="47" fillId="81" borderId="0" applyNumberFormat="0" applyBorder="0" applyAlignment="0" applyProtection="0"/>
    <xf numFmtId="0" fontId="47" fillId="89" borderId="0" applyNumberFormat="0" applyBorder="0" applyAlignment="0" applyProtection="0"/>
    <xf numFmtId="0" fontId="46" fillId="82" borderId="0" applyNumberFormat="0" applyBorder="0" applyAlignment="0" applyProtection="0"/>
    <xf numFmtId="0" fontId="46" fillId="79" borderId="0" applyNumberFormat="0" applyBorder="0" applyAlignment="0" applyProtection="0"/>
    <xf numFmtId="0" fontId="47" fillId="90" borderId="0" applyNumberFormat="0" applyBorder="0" applyAlignment="0" applyProtection="0"/>
    <xf numFmtId="0" fontId="47" fillId="91" borderId="0" applyNumberFormat="0" applyBorder="0" applyAlignment="0" applyProtection="0"/>
    <xf numFmtId="0" fontId="46" fillId="79" borderId="0" applyNumberFormat="0" applyBorder="0" applyAlignment="0" applyProtection="0"/>
    <xf numFmtId="0" fontId="46" fillId="92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46" fillId="95" borderId="0" applyNumberFormat="0" applyBorder="0" applyAlignment="0" applyProtection="0"/>
    <xf numFmtId="0" fontId="48" fillId="93" borderId="0" applyNumberFormat="0" applyBorder="0" applyAlignment="0" applyProtection="0"/>
    <xf numFmtId="0" fontId="49" fillId="96" borderId="3" applyNumberFormat="0" applyAlignment="0" applyProtection="0"/>
    <xf numFmtId="0" fontId="50" fillId="88" borderId="24" applyNumberFormat="0" applyAlignment="0" applyProtection="0"/>
    <xf numFmtId="0" fontId="40" fillId="97" borderId="0" applyNumberFormat="0" applyBorder="0" applyAlignment="0" applyProtection="0"/>
    <xf numFmtId="0" fontId="40" fillId="98" borderId="0" applyNumberFormat="0" applyBorder="0" applyAlignment="0" applyProtection="0"/>
    <xf numFmtId="0" fontId="40" fillId="99" borderId="0" applyNumberFormat="0" applyBorder="0" applyAlignment="0" applyProtection="0"/>
    <xf numFmtId="0" fontId="47" fillId="8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94" borderId="3" applyNumberFormat="0" applyAlignment="0" applyProtection="0"/>
    <xf numFmtId="0" fontId="55" fillId="0" borderId="28" applyNumberFormat="0" applyFill="0" applyAlignment="0" applyProtection="0"/>
    <xf numFmtId="0" fontId="55" fillId="94" borderId="0" applyNumberFormat="0" applyBorder="0" applyAlignment="0" applyProtection="0"/>
    <xf numFmtId="0" fontId="9" fillId="93" borderId="3" applyNumberFormat="0" applyFont="0" applyAlignment="0" applyProtection="0"/>
    <xf numFmtId="0" fontId="56" fillId="96" borderId="1" applyNumberFormat="0" applyAlignment="0" applyProtection="0"/>
    <xf numFmtId="4" fontId="9" fillId="64" borderId="3" applyNumberFormat="0" applyProtection="0">
      <alignment vertical="center"/>
    </xf>
    <xf numFmtId="4" fontId="59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3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9" fillId="105" borderId="29" applyNumberFormat="0">
      <protection locked="0"/>
    </xf>
    <xf numFmtId="0" fontId="41" fillId="101" borderId="30" applyBorder="0"/>
    <xf numFmtId="4" fontId="42" fillId="106" borderId="21" applyNumberFormat="0" applyProtection="0">
      <alignment vertical="center"/>
    </xf>
    <xf numFmtId="4" fontId="59" fillId="57" borderId="2" applyNumberFormat="0" applyProtection="0">
      <alignment vertical="center"/>
    </xf>
    <xf numFmtId="4" fontId="42" fillId="102" borderId="21" applyNumberFormat="0" applyProtection="0">
      <alignment horizontal="left" vertical="center" indent="1"/>
    </xf>
    <xf numFmtId="0" fontId="42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59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2" fillId="71" borderId="21" applyNumberFormat="0" applyProtection="0">
      <alignment horizontal="left" vertical="top" indent="1"/>
    </xf>
    <xf numFmtId="4" fontId="44" fillId="74" borderId="23" applyNumberFormat="0" applyProtection="0">
      <alignment horizontal="left" vertical="center" indent="1"/>
    </xf>
    <xf numFmtId="0" fontId="9" fillId="108" borderId="2"/>
    <xf numFmtId="4" fontId="45" fillId="105" borderId="3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49" fillId="96" borderId="3" applyNumberFormat="0" applyAlignment="0" applyProtection="0"/>
    <xf numFmtId="0" fontId="49" fillId="96" borderId="3" applyNumberFormat="0" applyAlignment="0" applyProtection="0"/>
    <xf numFmtId="0" fontId="54" fillId="94" borderId="3" applyNumberFormat="0" applyAlignment="0" applyProtection="0"/>
    <xf numFmtId="0" fontId="9" fillId="93" borderId="3" applyNumberFormat="0" applyFont="0" applyAlignment="0" applyProtection="0"/>
    <xf numFmtId="0" fontId="56" fillId="96" borderId="1" applyNumberFormat="0" applyAlignment="0" applyProtection="0"/>
    <xf numFmtId="4" fontId="9" fillId="64" borderId="3" applyNumberFormat="0" applyProtection="0">
      <alignment vertical="center"/>
    </xf>
    <xf numFmtId="4" fontId="59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3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1" fillId="101" borderId="30" applyBorder="0"/>
    <xf numFmtId="4" fontId="42" fillId="106" borderId="21" applyNumberFormat="0" applyProtection="0">
      <alignment vertical="center"/>
    </xf>
    <xf numFmtId="4" fontId="42" fillId="102" borderId="21" applyNumberFormat="0" applyProtection="0">
      <alignment horizontal="left" vertical="center" indent="1"/>
    </xf>
    <xf numFmtId="0" fontId="42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59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2" fillId="71" borderId="21" applyNumberFormat="0" applyProtection="0">
      <alignment horizontal="left" vertical="top" indent="1"/>
    </xf>
    <xf numFmtId="4" fontId="44" fillId="74" borderId="23" applyNumberFormat="0" applyProtection="0">
      <alignment horizontal="left" vertical="center" indent="1"/>
    </xf>
    <xf numFmtId="4" fontId="45" fillId="105" borderId="3" applyNumberFormat="0" applyProtection="0">
      <alignment horizontal="right" vertical="center"/>
    </xf>
    <xf numFmtId="0" fontId="40" fillId="0" borderId="31" applyNumberFormat="0" applyFill="0" applyAlignment="0" applyProtection="0"/>
    <xf numFmtId="4" fontId="59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3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1" fillId="101" borderId="30" applyBorder="0"/>
    <xf numFmtId="4" fontId="42" fillId="106" borderId="21" applyNumberFormat="0" applyProtection="0">
      <alignment vertical="center"/>
    </xf>
    <xf numFmtId="4" fontId="42" fillId="102" borderId="21" applyNumberFormat="0" applyProtection="0">
      <alignment horizontal="left" vertical="center" indent="1"/>
    </xf>
    <xf numFmtId="0" fontId="42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59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2" fillId="71" borderId="21" applyNumberFormat="0" applyProtection="0">
      <alignment horizontal="left" vertical="top" indent="1"/>
    </xf>
    <xf numFmtId="4" fontId="44" fillId="74" borderId="23" applyNumberFormat="0" applyProtection="0">
      <alignment horizontal="left" vertical="center" indent="1"/>
    </xf>
    <xf numFmtId="4" fontId="45" fillId="105" borderId="3" applyNumberFormat="0" applyProtection="0">
      <alignment horizontal="right" vertical="center"/>
    </xf>
    <xf numFmtId="0" fontId="40" fillId="0" borderId="31" applyNumberFormat="0" applyFill="0" applyAlignment="0" applyProtection="0"/>
    <xf numFmtId="0" fontId="54" fillId="94" borderId="3" applyNumberFormat="0" applyAlignment="0" applyProtection="0"/>
    <xf numFmtId="0" fontId="9" fillId="93" borderId="3" applyNumberFormat="0" applyFont="0" applyAlignment="0" applyProtection="0"/>
    <xf numFmtId="0" fontId="56" fillId="96" borderId="1" applyNumberFormat="0" applyAlignment="0" applyProtection="0"/>
    <xf numFmtId="4" fontId="9" fillId="64" borderId="3" applyNumberFormat="0" applyProtection="0">
      <alignment vertical="center"/>
    </xf>
    <xf numFmtId="4" fontId="59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3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1" fillId="101" borderId="30" applyBorder="0"/>
    <xf numFmtId="4" fontId="42" fillId="106" borderId="21" applyNumberFormat="0" applyProtection="0">
      <alignment vertical="center"/>
    </xf>
    <xf numFmtId="4" fontId="42" fillId="102" borderId="21" applyNumberFormat="0" applyProtection="0">
      <alignment horizontal="left" vertical="center" indent="1"/>
    </xf>
    <xf numFmtId="0" fontId="42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59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2" fillId="71" borderId="21" applyNumberFormat="0" applyProtection="0">
      <alignment horizontal="left" vertical="top" indent="1"/>
    </xf>
    <xf numFmtId="4" fontId="44" fillId="74" borderId="23" applyNumberFormat="0" applyProtection="0">
      <alignment horizontal="left" vertical="center" indent="1"/>
    </xf>
    <xf numFmtId="4" fontId="45" fillId="105" borderId="3" applyNumberFormat="0" applyProtection="0">
      <alignment horizontal="right" vertical="center"/>
    </xf>
    <xf numFmtId="0" fontId="40" fillId="0" borderId="31" applyNumberFormat="0" applyFill="0" applyAlignment="0" applyProtection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2" fillId="41" borderId="1" applyNumberFormat="0" applyProtection="0">
      <alignment horizontal="left" vertical="center" indent="1"/>
    </xf>
    <xf numFmtId="4" fontId="32" fillId="41" borderId="1" applyNumberFormat="0" applyProtection="0">
      <alignment vertical="center"/>
    </xf>
    <xf numFmtId="0" fontId="1" fillId="2" borderId="1" applyNumberFormat="0" applyProtection="0">
      <alignment horizontal="left" vertical="center" indent="1"/>
    </xf>
    <xf numFmtId="4" fontId="32" fillId="52" borderId="1" applyNumberFormat="0" applyProtection="0">
      <alignment horizontal="right" vertical="center"/>
    </xf>
    <xf numFmtId="0" fontId="46" fillId="76" borderId="0" applyNumberFormat="0" applyBorder="0" applyAlignment="0" applyProtection="0"/>
    <xf numFmtId="0" fontId="46" fillId="80" borderId="0" applyNumberFormat="0" applyBorder="0" applyAlignment="0" applyProtection="0"/>
    <xf numFmtId="0" fontId="46" fillId="84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92" borderId="0" applyNumberFormat="0" applyBorder="0" applyAlignment="0" applyProtection="0"/>
    <xf numFmtId="164" fontId="1" fillId="0" borderId="0" applyFont="0" applyFill="0" applyBorder="0" applyAlignment="0" applyProtection="0"/>
    <xf numFmtId="0" fontId="46" fillId="76" borderId="0" applyNumberFormat="0" applyBorder="0" applyAlignment="0" applyProtection="0"/>
    <xf numFmtId="4" fontId="9" fillId="61" borderId="2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46" fillId="92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4" borderId="0" applyNumberFormat="0" applyBorder="0" applyAlignment="0" applyProtection="0"/>
    <xf numFmtId="4" fontId="44" fillId="74" borderId="23" applyNumberFormat="0" applyProtection="0">
      <alignment horizontal="left" vertical="center" indent="1"/>
    </xf>
    <xf numFmtId="0" fontId="46" fillId="80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75" borderId="0"/>
    <xf numFmtId="4" fontId="32" fillId="41" borderId="1" applyNumberFormat="0" applyProtection="0">
      <alignment vertical="center"/>
    </xf>
    <xf numFmtId="4" fontId="33" fillId="41" borderId="1" applyNumberFormat="0" applyProtection="0">
      <alignment vertical="center"/>
    </xf>
    <xf numFmtId="4" fontId="32" fillId="41" borderId="1" applyNumberFormat="0" applyProtection="0">
      <alignment horizontal="left" vertical="center" indent="1"/>
    </xf>
    <xf numFmtId="4" fontId="32" fillId="41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2" fillId="42" borderId="1" applyNumberFormat="0" applyProtection="0">
      <alignment horizontal="right" vertical="center"/>
    </xf>
    <xf numFmtId="4" fontId="32" fillId="43" borderId="1" applyNumberFormat="0" applyProtection="0">
      <alignment horizontal="right" vertical="center"/>
    </xf>
    <xf numFmtId="4" fontId="32" fillId="44" borderId="1" applyNumberFormat="0" applyProtection="0">
      <alignment horizontal="right" vertical="center"/>
    </xf>
    <xf numFmtId="4" fontId="32" fillId="45" borderId="1" applyNumberFormat="0" applyProtection="0">
      <alignment horizontal="right" vertical="center"/>
    </xf>
    <xf numFmtId="4" fontId="32" fillId="46" borderId="1" applyNumberFormat="0" applyProtection="0">
      <alignment horizontal="right" vertical="center"/>
    </xf>
    <xf numFmtId="4" fontId="32" fillId="47" borderId="1" applyNumberFormat="0" applyProtection="0">
      <alignment horizontal="right" vertical="center"/>
    </xf>
    <xf numFmtId="4" fontId="32" fillId="48" borderId="1" applyNumberFormat="0" applyProtection="0">
      <alignment horizontal="right" vertical="center"/>
    </xf>
    <xf numFmtId="4" fontId="32" fillId="49" borderId="1" applyNumberFormat="0" applyProtection="0">
      <alignment horizontal="right" vertical="center"/>
    </xf>
    <xf numFmtId="4" fontId="32" fillId="50" borderId="1" applyNumberFormat="0" applyProtection="0">
      <alignment horizontal="right" vertical="center"/>
    </xf>
    <xf numFmtId="4" fontId="34" fillId="51" borderId="1" applyNumberFormat="0" applyProtection="0">
      <alignment horizontal="left" vertical="center" indent="1"/>
    </xf>
    <xf numFmtId="4" fontId="32" fillId="52" borderId="20" applyNumberFormat="0" applyProtection="0">
      <alignment horizontal="left" vertical="center" indent="1"/>
    </xf>
    <xf numFmtId="4" fontId="35" fillId="53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2" fillId="52" borderId="1" applyNumberFormat="0" applyProtection="0">
      <alignment horizontal="left" vertical="center" indent="1"/>
    </xf>
    <xf numFmtId="4" fontId="32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2" fillId="57" borderId="1" applyNumberFormat="0" applyProtection="0">
      <alignment vertical="center"/>
    </xf>
    <xf numFmtId="4" fontId="33" fillId="57" borderId="1" applyNumberFormat="0" applyProtection="0">
      <alignment vertical="center"/>
    </xf>
    <xf numFmtId="4" fontId="32" fillId="57" borderId="1" applyNumberFormat="0" applyProtection="0">
      <alignment horizontal="left" vertical="center" indent="1"/>
    </xf>
    <xf numFmtId="4" fontId="32" fillId="57" borderId="1" applyNumberFormat="0" applyProtection="0">
      <alignment horizontal="left" vertical="center" indent="1"/>
    </xf>
    <xf numFmtId="4" fontId="32" fillId="52" borderId="1" applyNumberFormat="0" applyProtection="0">
      <alignment horizontal="right" vertical="center"/>
    </xf>
    <xf numFmtId="4" fontId="33" fillId="52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6" fillId="0" borderId="0"/>
    <xf numFmtId="4" fontId="37" fillId="52" borderId="1" applyNumberFormat="0" applyProtection="0">
      <alignment horizontal="right" vertical="center"/>
    </xf>
    <xf numFmtId="0" fontId="1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4" fontId="34" fillId="64" borderId="21" applyNumberFormat="0" applyProtection="0">
      <alignment vertical="center"/>
    </xf>
    <xf numFmtId="4" fontId="38" fillId="41" borderId="21" applyNumberFormat="0" applyProtection="0">
      <alignment vertical="center"/>
    </xf>
    <xf numFmtId="4" fontId="34" fillId="41" borderId="21" applyNumberFormat="0" applyProtection="0">
      <alignment horizontal="left" vertical="center" indent="1"/>
    </xf>
    <xf numFmtId="0" fontId="34" fillId="41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4" fontId="32" fillId="59" borderId="21" applyNumberFormat="0" applyProtection="0">
      <alignment horizontal="right" vertical="center"/>
    </xf>
    <xf numFmtId="4" fontId="32" fillId="58" borderId="21" applyNumberFormat="0" applyProtection="0">
      <alignment horizontal="right" vertical="center"/>
    </xf>
    <xf numFmtId="4" fontId="32" fillId="61" borderId="21" applyNumberFormat="0" applyProtection="0">
      <alignment horizontal="right" vertical="center"/>
    </xf>
    <xf numFmtId="4" fontId="32" fillId="62" borderId="21" applyNumberFormat="0" applyProtection="0">
      <alignment horizontal="right" vertical="center"/>
    </xf>
    <xf numFmtId="4" fontId="32" fillId="66" borderId="21" applyNumberFormat="0" applyProtection="0">
      <alignment horizontal="right" vertical="center"/>
    </xf>
    <xf numFmtId="4" fontId="32" fillId="67" borderId="21" applyNumberFormat="0" applyProtection="0">
      <alignment horizontal="right" vertical="center"/>
    </xf>
    <xf numFmtId="4" fontId="32" fillId="60" borderId="21" applyNumberFormat="0" applyProtection="0">
      <alignment horizontal="right" vertical="center"/>
    </xf>
    <xf numFmtId="4" fontId="32" fillId="63" borderId="21" applyNumberFormat="0" applyProtection="0">
      <alignment horizontal="right" vertical="center"/>
    </xf>
    <xf numFmtId="4" fontId="32" fillId="68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2" fillId="71" borderId="21" applyNumberFormat="0" applyProtection="0">
      <alignment horizontal="right" vertical="center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top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top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top" indent="1"/>
    </xf>
    <xf numFmtId="4" fontId="32" fillId="57" borderId="21" applyNumberFormat="0" applyProtection="0">
      <alignment vertical="center"/>
    </xf>
    <xf numFmtId="4" fontId="33" fillId="57" borderId="21" applyNumberFormat="0" applyProtection="0">
      <alignment vertical="center"/>
    </xf>
    <xf numFmtId="4" fontId="32" fillId="57" borderId="21" applyNumberFormat="0" applyProtection="0">
      <alignment horizontal="left" vertical="center" indent="1"/>
    </xf>
    <xf numFmtId="0" fontId="32" fillId="57" borderId="21" applyNumberFormat="0" applyProtection="0">
      <alignment horizontal="left" vertical="top" indent="1"/>
    </xf>
    <xf numFmtId="4" fontId="32" fillId="70" borderId="21" applyNumberFormat="0" applyProtection="0">
      <alignment horizontal="right" vertical="center"/>
    </xf>
    <xf numFmtId="4" fontId="33" fillId="70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2" fillId="71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2" fillId="65" borderId="21" applyNumberFormat="0" applyProtection="0">
      <alignment horizontal="left" vertical="top" indent="1"/>
    </xf>
    <xf numFmtId="4" fontId="37" fillId="70" borderId="21" applyNumberFormat="0" applyProtection="0">
      <alignment horizontal="right" vertical="center"/>
    </xf>
    <xf numFmtId="0" fontId="18" fillId="15" borderId="18" applyNumberFormat="0" applyFont="0" applyAlignment="0" applyProtection="0"/>
    <xf numFmtId="0" fontId="56" fillId="96" borderId="1" applyNumberFormat="0" applyAlignment="0" applyProtection="0"/>
    <xf numFmtId="0" fontId="54" fillId="94" borderId="3" applyNumberFormat="0" applyAlignment="0" applyProtection="0"/>
    <xf numFmtId="0" fontId="49" fillId="96" borderId="3" applyNumberFormat="0" applyAlignment="0" applyProtection="0"/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4" fontId="59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3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4" fontId="42" fillId="106" borderId="21" applyNumberFormat="0" applyProtection="0">
      <alignment vertical="center"/>
    </xf>
    <xf numFmtId="4" fontId="42" fillId="102" borderId="21" applyNumberFormat="0" applyProtection="0">
      <alignment horizontal="left" vertical="center" indent="1"/>
    </xf>
    <xf numFmtId="0" fontId="42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59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2" fillId="71" borderId="21" applyNumberFormat="0" applyProtection="0">
      <alignment horizontal="left" vertical="top" indent="1"/>
    </xf>
    <xf numFmtId="4" fontId="44" fillId="74" borderId="23" applyNumberFormat="0" applyProtection="0">
      <alignment horizontal="left" vertical="center" indent="1"/>
    </xf>
    <xf numFmtId="4" fontId="45" fillId="105" borderId="3" applyNumberFormat="0" applyProtection="0">
      <alignment horizontal="right" vertical="center"/>
    </xf>
    <xf numFmtId="0" fontId="49" fillId="96" borderId="3" applyNumberFormat="0" applyAlignment="0" applyProtection="0"/>
    <xf numFmtId="0" fontId="54" fillId="94" borderId="3" applyNumberFormat="0" applyAlignment="0" applyProtection="0"/>
    <xf numFmtId="0" fontId="9" fillId="93" borderId="3" applyNumberFormat="0" applyFont="0" applyAlignment="0" applyProtection="0"/>
    <xf numFmtId="0" fontId="56" fillId="96" borderId="1" applyNumberFormat="0" applyAlignment="0" applyProtection="0"/>
    <xf numFmtId="4" fontId="9" fillId="64" borderId="3" applyNumberFormat="0" applyProtection="0">
      <alignment vertical="center"/>
    </xf>
    <xf numFmtId="4" fontId="59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3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1" fillId="101" borderId="30" applyBorder="0"/>
    <xf numFmtId="4" fontId="42" fillId="106" borderId="21" applyNumberFormat="0" applyProtection="0">
      <alignment vertical="center"/>
    </xf>
    <xf numFmtId="4" fontId="42" fillId="102" borderId="21" applyNumberFormat="0" applyProtection="0">
      <alignment horizontal="left" vertical="center" indent="1"/>
    </xf>
    <xf numFmtId="0" fontId="42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59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2" fillId="71" borderId="21" applyNumberFormat="0" applyProtection="0">
      <alignment horizontal="left" vertical="top" indent="1"/>
    </xf>
    <xf numFmtId="4" fontId="44" fillId="74" borderId="23" applyNumberFormat="0" applyProtection="0">
      <alignment horizontal="left" vertical="center" indent="1"/>
    </xf>
    <xf numFmtId="4" fontId="45" fillId="105" borderId="3" applyNumberFormat="0" applyProtection="0">
      <alignment horizontal="right" vertical="center"/>
    </xf>
    <xf numFmtId="0" fontId="40" fillId="0" borderId="31" applyNumberFormat="0" applyFill="0" applyAlignment="0" applyProtection="0"/>
    <xf numFmtId="4" fontId="59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3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1" fillId="101" borderId="30" applyBorder="0"/>
    <xf numFmtId="4" fontId="42" fillId="106" borderId="21" applyNumberFormat="0" applyProtection="0">
      <alignment vertical="center"/>
    </xf>
    <xf numFmtId="4" fontId="42" fillId="102" borderId="21" applyNumberFormat="0" applyProtection="0">
      <alignment horizontal="left" vertical="center" indent="1"/>
    </xf>
    <xf numFmtId="0" fontId="42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59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2" fillId="71" borderId="21" applyNumberFormat="0" applyProtection="0">
      <alignment horizontal="left" vertical="top" indent="1"/>
    </xf>
    <xf numFmtId="4" fontId="44" fillId="74" borderId="23" applyNumberFormat="0" applyProtection="0">
      <alignment horizontal="left" vertical="center" indent="1"/>
    </xf>
    <xf numFmtId="4" fontId="45" fillId="105" borderId="3" applyNumberFormat="0" applyProtection="0">
      <alignment horizontal="right" vertical="center"/>
    </xf>
    <xf numFmtId="0" fontId="40" fillId="0" borderId="31" applyNumberFormat="0" applyFill="0" applyAlignment="0" applyProtection="0"/>
    <xf numFmtId="4" fontId="9" fillId="61" borderId="2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4" fontId="44" fillId="74" borderId="23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9" fillId="75" borderId="0"/>
    <xf numFmtId="0" fontId="46" fillId="84" borderId="0" applyNumberFormat="0" applyBorder="0" applyAlignment="0" applyProtection="0"/>
    <xf numFmtId="0" fontId="46" fillId="88" borderId="0" applyNumberFormat="0" applyBorder="0" applyAlignment="0" applyProtection="0"/>
    <xf numFmtId="0" fontId="46" fillId="84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92" borderId="0" applyNumberFormat="0" applyBorder="0" applyAlignment="0" applyProtection="0"/>
    <xf numFmtId="0" fontId="46" fillId="79" borderId="0" applyNumberFormat="0" applyBorder="0" applyAlignment="0" applyProtection="0"/>
    <xf numFmtId="0" fontId="46" fillId="92" borderId="0" applyNumberFormat="0" applyBorder="0" applyAlignment="0" applyProtection="0"/>
    <xf numFmtId="0" fontId="46" fillId="79" borderId="0" applyNumberFormat="0" applyBorder="0" applyAlignment="0" applyProtection="0"/>
    <xf numFmtId="0" fontId="46" fillId="92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92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79" borderId="0" applyNumberFormat="0" applyBorder="0" applyAlignment="0" applyProtection="0"/>
    <xf numFmtId="0" fontId="46" fillId="92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4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4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0" borderId="0" applyNumberFormat="0" applyBorder="0" applyAlignment="0" applyProtection="0"/>
    <xf numFmtId="0" fontId="46" fillId="8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6" fillId="76" borderId="0" applyNumberFormat="0" applyBorder="0" applyAlignment="0" applyProtection="0"/>
    <xf numFmtId="0" fontId="46" fillId="80" borderId="0" applyNumberFormat="0" applyBorder="0" applyAlignment="0" applyProtection="0"/>
    <xf numFmtId="0" fontId="62" fillId="0" borderId="0" applyNumberFormat="0" applyFill="0" applyBorder="0" applyAlignment="0" applyProtection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3" fillId="0" borderId="2" xfId="2" quotePrefix="1" applyNumberFormat="1" applyFont="1" applyFill="1" applyBorder="1" applyProtection="1">
      <alignment horizontal="left" vertical="center" indent="1"/>
    </xf>
    <xf numFmtId="0" fontId="13" fillId="40" borderId="0" xfId="0" applyFont="1" applyFill="1"/>
    <xf numFmtId="0" fontId="12" fillId="40" borderId="0" xfId="0" applyFont="1" applyFill="1"/>
    <xf numFmtId="0" fontId="14" fillId="40" borderId="0" xfId="0" applyFont="1" applyFill="1" applyAlignment="1">
      <alignment horizontal="center"/>
    </xf>
    <xf numFmtId="0" fontId="3" fillId="0" borderId="2" xfId="0" applyFont="1" applyBorder="1"/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4" fillId="0" borderId="2" xfId="0" applyFont="1" applyBorder="1" applyProtection="1"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3" fillId="109" borderId="3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2" fontId="61" fillId="8" borderId="2" xfId="0" applyNumberFormat="1" applyFont="1" applyFill="1" applyBorder="1" applyAlignment="1">
      <alignment horizontal="center"/>
    </xf>
    <xf numFmtId="0" fontId="5" fillId="3" borderId="6" xfId="0" applyFont="1" applyFill="1" applyBorder="1"/>
    <xf numFmtId="4" fontId="4" fillId="0" borderId="2" xfId="0" applyNumberFormat="1" applyFont="1" applyBorder="1"/>
    <xf numFmtId="4" fontId="3" fillId="3" borderId="5" xfId="0" applyNumberFormat="1" applyFont="1" applyFill="1" applyBorder="1"/>
    <xf numFmtId="4" fontId="5" fillId="3" borderId="2" xfId="0" applyNumberFormat="1" applyFont="1" applyFill="1" applyBorder="1"/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Alignment="1">
      <alignment horizontal="left" wrapText="1"/>
    </xf>
    <xf numFmtId="0" fontId="63" fillId="0" borderId="0" xfId="0" applyFont="1"/>
    <xf numFmtId="0" fontId="64" fillId="0" borderId="0" xfId="0" applyFont="1"/>
    <xf numFmtId="0" fontId="65" fillId="0" borderId="0" xfId="674" applyFont="1"/>
    <xf numFmtId="0" fontId="66" fillId="0" borderId="0" xfId="0" applyFont="1"/>
    <xf numFmtId="0" fontId="15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17" fillId="4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center"/>
    </xf>
  </cellXfs>
  <cellStyles count="675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" xfId="19" builtinId="29" customBuiltin="1"/>
    <cellStyle name="Accent1 - 20%" xfId="157" xr:uid="{00000000-0005-0000-0000-000013000000}"/>
    <cellStyle name="Accent1 - 40%" xfId="158" xr:uid="{00000000-0005-0000-0000-000014000000}"/>
    <cellStyle name="Accent1 - 60%" xfId="159" xr:uid="{00000000-0005-0000-0000-000015000000}"/>
    <cellStyle name="Accent1 10" xfId="644" xr:uid="{00000000-0005-0000-0000-000016000000}"/>
    <cellStyle name="Accent1 11" xfId="672" xr:uid="{00000000-0005-0000-0000-000017000000}"/>
    <cellStyle name="Accent1 2" xfId="156" xr:uid="{00000000-0005-0000-0000-000018000000}"/>
    <cellStyle name="Accent1 3" xfId="370" xr:uid="{00000000-0005-0000-0000-000019000000}"/>
    <cellStyle name="Accent1 4" xfId="377" xr:uid="{00000000-0005-0000-0000-00001A000000}"/>
    <cellStyle name="Accent1 5" xfId="648" xr:uid="{00000000-0005-0000-0000-00001B000000}"/>
    <cellStyle name="Accent1 6" xfId="646" xr:uid="{00000000-0005-0000-0000-00001C000000}"/>
    <cellStyle name="Accent1 7" xfId="649" xr:uid="{00000000-0005-0000-0000-00001D000000}"/>
    <cellStyle name="Accent1 8" xfId="645" xr:uid="{00000000-0005-0000-0000-00001E000000}"/>
    <cellStyle name="Accent1 9" xfId="650" xr:uid="{00000000-0005-0000-0000-00001F000000}"/>
    <cellStyle name="Accent2" xfId="22" builtinId="33" customBuiltin="1"/>
    <cellStyle name="Accent2 - 20%" xfId="161" xr:uid="{00000000-0005-0000-0000-000021000000}"/>
    <cellStyle name="Accent2 - 40%" xfId="162" xr:uid="{00000000-0005-0000-0000-000022000000}"/>
    <cellStyle name="Accent2 - 60%" xfId="163" xr:uid="{00000000-0005-0000-0000-000023000000}"/>
    <cellStyle name="Accent2 10" xfId="673" xr:uid="{00000000-0005-0000-0000-000024000000}"/>
    <cellStyle name="Accent2 11" xfId="670" xr:uid="{00000000-0005-0000-0000-000025000000}"/>
    <cellStyle name="Accent2 2" xfId="160" xr:uid="{00000000-0005-0000-0000-000026000000}"/>
    <cellStyle name="Accent2 3" xfId="371" xr:uid="{00000000-0005-0000-0000-000027000000}"/>
    <cellStyle name="Accent2 4" xfId="389" xr:uid="{00000000-0005-0000-0000-000028000000}"/>
    <cellStyle name="Accent2 5" xfId="660" xr:uid="{00000000-0005-0000-0000-000029000000}"/>
    <cellStyle name="Accent2 6" xfId="663" xr:uid="{00000000-0005-0000-0000-00002A000000}"/>
    <cellStyle name="Accent2 7" xfId="667" xr:uid="{00000000-0005-0000-0000-00002B000000}"/>
    <cellStyle name="Accent2 8" xfId="669" xr:uid="{00000000-0005-0000-0000-00002C000000}"/>
    <cellStyle name="Accent2 9" xfId="671" xr:uid="{00000000-0005-0000-0000-00002D000000}"/>
    <cellStyle name="Accent3" xfId="25" builtinId="37" customBuiltin="1"/>
    <cellStyle name="Accent3 - 20%" xfId="165" xr:uid="{00000000-0005-0000-0000-00002F000000}"/>
    <cellStyle name="Accent3 - 40%" xfId="166" xr:uid="{00000000-0005-0000-0000-000030000000}"/>
    <cellStyle name="Accent3 - 60%" xfId="167" xr:uid="{00000000-0005-0000-0000-000031000000}"/>
    <cellStyle name="Accent3 10" xfId="668" xr:uid="{00000000-0005-0000-0000-000032000000}"/>
    <cellStyle name="Accent3 11" xfId="666" xr:uid="{00000000-0005-0000-0000-000033000000}"/>
    <cellStyle name="Accent3 2" xfId="164" xr:uid="{00000000-0005-0000-0000-000034000000}"/>
    <cellStyle name="Accent3 3" xfId="372" xr:uid="{00000000-0005-0000-0000-000035000000}"/>
    <cellStyle name="Accent3 4" xfId="387" xr:uid="{00000000-0005-0000-0000-000036000000}"/>
    <cellStyle name="Accent3 5" xfId="634" xr:uid="{00000000-0005-0000-0000-000037000000}"/>
    <cellStyle name="Accent3 6" xfId="632" xr:uid="{00000000-0005-0000-0000-000038000000}"/>
    <cellStyle name="Accent3 7" xfId="659" xr:uid="{00000000-0005-0000-0000-000039000000}"/>
    <cellStyle name="Accent3 8" xfId="662" xr:uid="{00000000-0005-0000-0000-00003A000000}"/>
    <cellStyle name="Accent3 9" xfId="665" xr:uid="{00000000-0005-0000-0000-00003B000000}"/>
    <cellStyle name="Accent4" xfId="28" builtinId="41" customBuiltin="1"/>
    <cellStyle name="Accent4 - 20%" xfId="169" xr:uid="{00000000-0005-0000-0000-00003D000000}"/>
    <cellStyle name="Accent4 - 40%" xfId="170" xr:uid="{00000000-0005-0000-0000-00003E000000}"/>
    <cellStyle name="Accent4 - 60%" xfId="171" xr:uid="{00000000-0005-0000-0000-00003F000000}"/>
    <cellStyle name="Accent4 10" xfId="664" xr:uid="{00000000-0005-0000-0000-000040000000}"/>
    <cellStyle name="Accent4 11" xfId="636" xr:uid="{00000000-0005-0000-0000-000041000000}"/>
    <cellStyle name="Accent4 2" xfId="168" xr:uid="{00000000-0005-0000-0000-000042000000}"/>
    <cellStyle name="Accent4 3" xfId="373" xr:uid="{00000000-0005-0000-0000-000043000000}"/>
    <cellStyle name="Accent4 4" xfId="386" xr:uid="{00000000-0005-0000-0000-000044000000}"/>
    <cellStyle name="Accent4 5" xfId="637" xr:uid="{00000000-0005-0000-0000-000045000000}"/>
    <cellStyle name="Accent4 6" xfId="656" xr:uid="{00000000-0005-0000-0000-000046000000}"/>
    <cellStyle name="Accent4 7" xfId="633" xr:uid="{00000000-0005-0000-0000-000047000000}"/>
    <cellStyle name="Accent4 8" xfId="658" xr:uid="{00000000-0005-0000-0000-000048000000}"/>
    <cellStyle name="Accent4 9" xfId="661" xr:uid="{00000000-0005-0000-0000-000049000000}"/>
    <cellStyle name="Accent5" xfId="31" builtinId="45" customBuiltin="1"/>
    <cellStyle name="Accent5 - 20%" xfId="173" xr:uid="{00000000-0005-0000-0000-00004B000000}"/>
    <cellStyle name="Accent5 - 40%" xfId="174" xr:uid="{00000000-0005-0000-0000-00004C000000}"/>
    <cellStyle name="Accent5 - 60%" xfId="175" xr:uid="{00000000-0005-0000-0000-00004D000000}"/>
    <cellStyle name="Accent5 10" xfId="657" xr:uid="{00000000-0005-0000-0000-00004E000000}"/>
    <cellStyle name="Accent5 11" xfId="642" xr:uid="{00000000-0005-0000-0000-00004F000000}"/>
    <cellStyle name="Accent5 2" xfId="172" xr:uid="{00000000-0005-0000-0000-000050000000}"/>
    <cellStyle name="Accent5 3" xfId="374" xr:uid="{00000000-0005-0000-0000-000051000000}"/>
    <cellStyle name="Accent5 4" xfId="385" xr:uid="{00000000-0005-0000-0000-000052000000}"/>
    <cellStyle name="Accent5 5" xfId="640" xr:uid="{00000000-0005-0000-0000-000053000000}"/>
    <cellStyle name="Accent5 6" xfId="653" xr:uid="{00000000-0005-0000-0000-000054000000}"/>
    <cellStyle name="Accent5 7" xfId="638" xr:uid="{00000000-0005-0000-0000-000055000000}"/>
    <cellStyle name="Accent5 8" xfId="655" xr:uid="{00000000-0005-0000-0000-000056000000}"/>
    <cellStyle name="Accent5 9" xfId="635" xr:uid="{00000000-0005-0000-0000-000057000000}"/>
    <cellStyle name="Accent6" xfId="34" builtinId="49" customBuiltin="1"/>
    <cellStyle name="Accent6 - 20%" xfId="177" xr:uid="{00000000-0005-0000-0000-000059000000}"/>
    <cellStyle name="Accent6 - 40%" xfId="178" xr:uid="{00000000-0005-0000-0000-00005A000000}"/>
    <cellStyle name="Accent6 - 60%" xfId="179" xr:uid="{00000000-0005-0000-0000-00005B000000}"/>
    <cellStyle name="Accent6 10" xfId="654" xr:uid="{00000000-0005-0000-0000-00005C000000}"/>
    <cellStyle name="Accent6 11" xfId="647" xr:uid="{00000000-0005-0000-0000-00005D000000}"/>
    <cellStyle name="Accent6 2" xfId="176" xr:uid="{00000000-0005-0000-0000-00005E000000}"/>
    <cellStyle name="Accent6 3" xfId="375" xr:uid="{00000000-0005-0000-0000-00005F000000}"/>
    <cellStyle name="Accent6 4" xfId="384" xr:uid="{00000000-0005-0000-0000-000060000000}"/>
    <cellStyle name="Accent6 5" xfId="643" xr:uid="{00000000-0005-0000-0000-000061000000}"/>
    <cellStyle name="Accent6 6" xfId="651" xr:uid="{00000000-0005-0000-0000-000062000000}"/>
    <cellStyle name="Accent6 7" xfId="641" xr:uid="{00000000-0005-0000-0000-000063000000}"/>
    <cellStyle name="Accent6 8" xfId="652" xr:uid="{00000000-0005-0000-0000-000064000000}"/>
    <cellStyle name="Accent6 9" xfId="639" xr:uid="{00000000-0005-0000-0000-000065000000}"/>
    <cellStyle name="Bad" xfId="9" builtinId="27" customBuiltin="1"/>
    <cellStyle name="Berekening 2" xfId="181" xr:uid="{00000000-0005-0000-0000-000067000000}"/>
    <cellStyle name="Berekening 2 2" xfId="240" xr:uid="{00000000-0005-0000-0000-000068000000}"/>
    <cellStyle name="Berekening 2 2 2" xfId="536" xr:uid="{00000000-0005-0000-0000-000069000000}"/>
    <cellStyle name="Berekening 2 3" xfId="151" xr:uid="{00000000-0005-0000-0000-00006A000000}"/>
    <cellStyle name="Berekening 2 3 2" xfId="495" xr:uid="{00000000-0005-0000-0000-00006B000000}"/>
    <cellStyle name="Berekening 2 4" xfId="241" xr:uid="{00000000-0005-0000-0000-00006C000000}"/>
    <cellStyle name="Calculation" xfId="12" builtinId="22" customBuiltin="1"/>
    <cellStyle name="Check Cell" xfId="14" builtinId="23" customBuiltin="1"/>
    <cellStyle name="Controlecel 2" xfId="182" xr:uid="{00000000-0005-0000-0000-00006E000000}"/>
    <cellStyle name="Emphasis 1" xfId="183" xr:uid="{00000000-0005-0000-0000-00006F000000}"/>
    <cellStyle name="Emphasis 2" xfId="184" xr:uid="{00000000-0005-0000-0000-000070000000}"/>
    <cellStyle name="Emphasis 3" xfId="185" xr:uid="{00000000-0005-0000-0000-000071000000}"/>
    <cellStyle name="Explanatory Text" xfId="17" builtinId="53" customBuiltin="1"/>
    <cellStyle name="Gekoppelde cel 2" xfId="192" xr:uid="{00000000-0005-0000-0000-000073000000}"/>
    <cellStyle name="Goed 2" xfId="186" xr:uid="{00000000-0005-0000-0000-000075000000}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674" builtinId="8"/>
    <cellStyle name="Hyperlink 2" xfId="628" xr:uid="{00000000-0005-0000-0000-000076000000}"/>
    <cellStyle name="Input" xfId="10" builtinId="20" customBuiltin="1"/>
    <cellStyle name="Invoer 2" xfId="191" xr:uid="{00000000-0005-0000-0000-000078000000}"/>
    <cellStyle name="Invoer 2 2" xfId="242" xr:uid="{00000000-0005-0000-0000-000079000000}"/>
    <cellStyle name="Invoer 2 2 2" xfId="537" xr:uid="{00000000-0005-0000-0000-00007A000000}"/>
    <cellStyle name="Invoer 2 3" xfId="150" xr:uid="{00000000-0005-0000-0000-00007B000000}"/>
    <cellStyle name="Invoer 2 3 2" xfId="494" xr:uid="{00000000-0005-0000-0000-00007C000000}"/>
    <cellStyle name="Invoer 2 4" xfId="322" xr:uid="{00000000-0005-0000-0000-00007D000000}"/>
    <cellStyle name="Komma 2" xfId="376" xr:uid="{00000000-0005-0000-0000-00007E000000}"/>
    <cellStyle name="Komma 2 2" xfId="624" xr:uid="{00000000-0005-0000-0000-00007F000000}"/>
    <cellStyle name="Komma 2 3" xfId="394" xr:uid="{00000000-0005-0000-0000-000080000000}"/>
    <cellStyle name="Komma 3" xfId="391" xr:uid="{00000000-0005-0000-0000-000081000000}"/>
    <cellStyle name="Komma 3 2" xfId="626" xr:uid="{00000000-0005-0000-0000-000082000000}"/>
    <cellStyle name="Komma 4" xfId="393" xr:uid="{00000000-0005-0000-0000-000083000000}"/>
    <cellStyle name="Kop 1 2" xfId="187" xr:uid="{00000000-0005-0000-0000-000085000000}"/>
    <cellStyle name="Kop 2 2" xfId="188" xr:uid="{00000000-0005-0000-0000-000087000000}"/>
    <cellStyle name="Kop 3 2" xfId="189" xr:uid="{00000000-0005-0000-0000-000089000000}"/>
    <cellStyle name="Kop 4 2" xfId="190" xr:uid="{00000000-0005-0000-0000-00008B000000}"/>
    <cellStyle name="Linked Cell" xfId="13" builtinId="24" customBuiltin="1"/>
    <cellStyle name="Neutraal 2" xfId="193" xr:uid="{00000000-0005-0000-0000-00008C000000}"/>
    <cellStyle name="Neutraal 3" xfId="38" xr:uid="{00000000-0005-0000-0000-00008D000000}"/>
    <cellStyle name="Normal" xfId="0" builtinId="0"/>
    <cellStyle name="Note" xfId="16" builtinId="10" customBuiltin="1"/>
    <cellStyle name="Notitie 2" xfId="148" xr:uid="{00000000-0005-0000-0000-00008F000000}"/>
    <cellStyle name="Notitie 2 2" xfId="194" xr:uid="{00000000-0005-0000-0000-000090000000}"/>
    <cellStyle name="Notitie 2 2 2" xfId="498" xr:uid="{00000000-0005-0000-0000-000091000000}"/>
    <cellStyle name="Notitie 2 3" xfId="243" xr:uid="{00000000-0005-0000-0000-000092000000}"/>
    <cellStyle name="Notitie 2 3 2" xfId="538" xr:uid="{00000000-0005-0000-0000-000093000000}"/>
    <cellStyle name="Notitie 2 4" xfId="152" xr:uid="{00000000-0005-0000-0000-000094000000}"/>
    <cellStyle name="Notitie 2 4 2" xfId="496" xr:uid="{00000000-0005-0000-0000-000095000000}"/>
    <cellStyle name="Notitie 2 5" xfId="323" xr:uid="{00000000-0005-0000-0000-000096000000}"/>
    <cellStyle name="Notitie 2 6" xfId="492" xr:uid="{00000000-0005-0000-0000-000097000000}"/>
    <cellStyle name="Ongeldig 2" xfId="180" xr:uid="{00000000-0005-0000-0000-000099000000}"/>
    <cellStyle name="Output" xfId="11" builtinId="21" customBuiltin="1"/>
    <cellStyle name="Procent 2" xfId="95" xr:uid="{00000000-0005-0000-0000-00009A000000}"/>
    <cellStyle name="Procent 2 2" xfId="630" xr:uid="{00000000-0005-0000-0000-00009B000000}"/>
    <cellStyle name="Procent 3" xfId="97" xr:uid="{00000000-0005-0000-0000-00009C000000}"/>
    <cellStyle name="Procent 3 2" xfId="448" xr:uid="{00000000-0005-0000-0000-00009D000000}"/>
    <cellStyle name="Procent 4" xfId="392" xr:uid="{00000000-0005-0000-0000-00009E000000}"/>
    <cellStyle name="Procent 4 2" xfId="627" xr:uid="{00000000-0005-0000-0000-00009F000000}"/>
    <cellStyle name="SAPBEXaggData" xfId="46" xr:uid="{00000000-0005-0000-0000-0000A0000000}"/>
    <cellStyle name="SAPBEXaggData 2" xfId="98" xr:uid="{00000000-0005-0000-0000-0000A1000000}"/>
    <cellStyle name="SAPBEXaggData 2 2" xfId="449" xr:uid="{00000000-0005-0000-0000-0000A2000000}"/>
    <cellStyle name="SAPBEXaggData 3" xfId="196" xr:uid="{00000000-0005-0000-0000-0000A3000000}"/>
    <cellStyle name="SAPBEXaggData 3 2" xfId="499" xr:uid="{00000000-0005-0000-0000-0000A4000000}"/>
    <cellStyle name="SAPBEXaggData 4" xfId="245" xr:uid="{00000000-0005-0000-0000-0000A5000000}"/>
    <cellStyle name="SAPBEXaggData 4 2" xfId="540" xr:uid="{00000000-0005-0000-0000-0000A6000000}"/>
    <cellStyle name="SAPBEXaggData 5" xfId="153" xr:uid="{00000000-0005-0000-0000-0000A7000000}"/>
    <cellStyle name="SAPBEXaggData 5 2" xfId="497" xr:uid="{00000000-0005-0000-0000-0000A8000000}"/>
    <cellStyle name="SAPBEXaggData 6" xfId="325" xr:uid="{00000000-0005-0000-0000-0000A9000000}"/>
    <cellStyle name="SAPBEXaggData 7" xfId="367" xr:uid="{00000000-0005-0000-0000-0000AA000000}"/>
    <cellStyle name="SAPBEXaggData 8" xfId="396" xr:uid="{00000000-0005-0000-0000-0000AB000000}"/>
    <cellStyle name="SAPBEXaggDataEmph" xfId="47" xr:uid="{00000000-0005-0000-0000-0000AC000000}"/>
    <cellStyle name="SAPBEXaggDataEmph 2" xfId="99" xr:uid="{00000000-0005-0000-0000-0000AD000000}"/>
    <cellStyle name="SAPBEXaggDataEmph 2 2" xfId="450" xr:uid="{00000000-0005-0000-0000-0000AE000000}"/>
    <cellStyle name="SAPBEXaggDataEmph 3" xfId="197" xr:uid="{00000000-0005-0000-0000-0000AF000000}"/>
    <cellStyle name="SAPBEXaggDataEmph 3 2" xfId="500" xr:uid="{00000000-0005-0000-0000-0000B0000000}"/>
    <cellStyle name="SAPBEXaggDataEmph 4" xfId="246" xr:uid="{00000000-0005-0000-0000-0000B1000000}"/>
    <cellStyle name="SAPBEXaggDataEmph 4 2" xfId="541" xr:uid="{00000000-0005-0000-0000-0000B2000000}"/>
    <cellStyle name="SAPBEXaggDataEmph 5" xfId="284" xr:uid="{00000000-0005-0000-0000-0000B3000000}"/>
    <cellStyle name="SAPBEXaggDataEmph 5 2" xfId="579" xr:uid="{00000000-0005-0000-0000-0000B4000000}"/>
    <cellStyle name="SAPBEXaggDataEmph 6" xfId="326" xr:uid="{00000000-0005-0000-0000-0000B5000000}"/>
    <cellStyle name="SAPBEXaggDataEmph 7" xfId="397" xr:uid="{00000000-0005-0000-0000-0000B6000000}"/>
    <cellStyle name="SAPBEXaggItem" xfId="48" xr:uid="{00000000-0005-0000-0000-0000B7000000}"/>
    <cellStyle name="SAPBEXaggItem 2" xfId="100" xr:uid="{00000000-0005-0000-0000-0000B8000000}"/>
    <cellStyle name="SAPBEXaggItem 2 2" xfId="451" xr:uid="{00000000-0005-0000-0000-0000B9000000}"/>
    <cellStyle name="SAPBEXaggItem 3" xfId="198" xr:uid="{00000000-0005-0000-0000-0000BA000000}"/>
    <cellStyle name="SAPBEXaggItem 3 2" xfId="501" xr:uid="{00000000-0005-0000-0000-0000BB000000}"/>
    <cellStyle name="SAPBEXaggItem 4" xfId="247" xr:uid="{00000000-0005-0000-0000-0000BC000000}"/>
    <cellStyle name="SAPBEXaggItem 4 2" xfId="542" xr:uid="{00000000-0005-0000-0000-0000BD000000}"/>
    <cellStyle name="SAPBEXaggItem 5" xfId="285" xr:uid="{00000000-0005-0000-0000-0000BE000000}"/>
    <cellStyle name="SAPBEXaggItem 5 2" xfId="580" xr:uid="{00000000-0005-0000-0000-0000BF000000}"/>
    <cellStyle name="SAPBEXaggItem 6" xfId="327" xr:uid="{00000000-0005-0000-0000-0000C0000000}"/>
    <cellStyle name="SAPBEXaggItem 7" xfId="366" xr:uid="{00000000-0005-0000-0000-0000C1000000}"/>
    <cellStyle name="SAPBEXaggItem 8" xfId="398" xr:uid="{00000000-0005-0000-0000-0000C2000000}"/>
    <cellStyle name="SAPBEXaggItemX" xfId="49" xr:uid="{00000000-0005-0000-0000-0000C3000000}"/>
    <cellStyle name="SAPBEXaggItemX 2" xfId="101" xr:uid="{00000000-0005-0000-0000-0000C4000000}"/>
    <cellStyle name="SAPBEXaggItemX 2 2" xfId="452" xr:uid="{00000000-0005-0000-0000-0000C5000000}"/>
    <cellStyle name="SAPBEXaggItemX 3" xfId="199" xr:uid="{00000000-0005-0000-0000-0000C6000000}"/>
    <cellStyle name="SAPBEXaggItemX 3 2" xfId="502" xr:uid="{00000000-0005-0000-0000-0000C7000000}"/>
    <cellStyle name="SAPBEXaggItemX 4" xfId="248" xr:uid="{00000000-0005-0000-0000-0000C8000000}"/>
    <cellStyle name="SAPBEXaggItemX 4 2" xfId="543" xr:uid="{00000000-0005-0000-0000-0000C9000000}"/>
    <cellStyle name="SAPBEXaggItemX 5" xfId="286" xr:uid="{00000000-0005-0000-0000-0000CA000000}"/>
    <cellStyle name="SAPBEXaggItemX 5 2" xfId="581" xr:uid="{00000000-0005-0000-0000-0000CB000000}"/>
    <cellStyle name="SAPBEXaggItemX 6" xfId="328" xr:uid="{00000000-0005-0000-0000-0000CC000000}"/>
    <cellStyle name="SAPBEXaggItemX 7" xfId="399" xr:uid="{00000000-0005-0000-0000-0000CD000000}"/>
    <cellStyle name="SAPBEXchaText" xfId="1" xr:uid="{00000000-0005-0000-0000-0000CE000000}"/>
    <cellStyle name="SAPBEXchaText 2" xfId="83" xr:uid="{00000000-0005-0000-0000-0000CF000000}"/>
    <cellStyle name="SAPBEXchaText 2 2" xfId="103" xr:uid="{00000000-0005-0000-0000-0000D0000000}"/>
    <cellStyle name="SAPBEXchaText 2 3" xfId="435" xr:uid="{00000000-0005-0000-0000-0000D1000000}"/>
    <cellStyle name="SAPBEXchaText 3" xfId="102" xr:uid="{00000000-0005-0000-0000-0000D2000000}"/>
    <cellStyle name="SAPBEXchaText 3 2" xfId="453" xr:uid="{00000000-0005-0000-0000-0000D3000000}"/>
    <cellStyle name="SAPBEXchaText 4" xfId="200" xr:uid="{00000000-0005-0000-0000-0000D4000000}"/>
    <cellStyle name="SAPBEXchaText 4 2" xfId="503" xr:uid="{00000000-0005-0000-0000-0000D5000000}"/>
    <cellStyle name="SAPBEXchaText 5" xfId="249" xr:uid="{00000000-0005-0000-0000-0000D6000000}"/>
    <cellStyle name="SAPBEXchaText 5 2" xfId="544" xr:uid="{00000000-0005-0000-0000-0000D7000000}"/>
    <cellStyle name="SAPBEXchaText 6" xfId="287" xr:uid="{00000000-0005-0000-0000-0000D8000000}"/>
    <cellStyle name="SAPBEXchaText 6 2" xfId="582" xr:uid="{00000000-0005-0000-0000-0000D9000000}"/>
    <cellStyle name="SAPBEXchaText 7" xfId="329" xr:uid="{00000000-0005-0000-0000-0000DA000000}"/>
    <cellStyle name="SAPBEXchaText 8" xfId="364" xr:uid="{00000000-0005-0000-0000-0000DB000000}"/>
    <cellStyle name="SAPBEXchaText 9" xfId="400" xr:uid="{00000000-0005-0000-0000-0000DC000000}"/>
    <cellStyle name="SAPBEXexcBad7" xfId="50" xr:uid="{00000000-0005-0000-0000-0000DD000000}"/>
    <cellStyle name="SAPBEXexcBad7 2" xfId="104" xr:uid="{00000000-0005-0000-0000-0000DE000000}"/>
    <cellStyle name="SAPBEXexcBad7 2 2" xfId="454" xr:uid="{00000000-0005-0000-0000-0000DF000000}"/>
    <cellStyle name="SAPBEXexcBad7 3" xfId="201" xr:uid="{00000000-0005-0000-0000-0000E0000000}"/>
    <cellStyle name="SAPBEXexcBad7 3 2" xfId="504" xr:uid="{00000000-0005-0000-0000-0000E1000000}"/>
    <cellStyle name="SAPBEXexcBad7 4" xfId="250" xr:uid="{00000000-0005-0000-0000-0000E2000000}"/>
    <cellStyle name="SAPBEXexcBad7 4 2" xfId="545" xr:uid="{00000000-0005-0000-0000-0000E3000000}"/>
    <cellStyle name="SAPBEXexcBad7 5" xfId="288" xr:uid="{00000000-0005-0000-0000-0000E4000000}"/>
    <cellStyle name="SAPBEXexcBad7 5 2" xfId="583" xr:uid="{00000000-0005-0000-0000-0000E5000000}"/>
    <cellStyle name="SAPBEXexcBad7 6" xfId="330" xr:uid="{00000000-0005-0000-0000-0000E6000000}"/>
    <cellStyle name="SAPBEXexcBad7 7" xfId="401" xr:uid="{00000000-0005-0000-0000-0000E7000000}"/>
    <cellStyle name="SAPBEXexcBad8" xfId="51" xr:uid="{00000000-0005-0000-0000-0000E8000000}"/>
    <cellStyle name="SAPBEXexcBad8 2" xfId="105" xr:uid="{00000000-0005-0000-0000-0000E9000000}"/>
    <cellStyle name="SAPBEXexcBad8 2 2" xfId="455" xr:uid="{00000000-0005-0000-0000-0000EA000000}"/>
    <cellStyle name="SAPBEXexcBad8 3" xfId="202" xr:uid="{00000000-0005-0000-0000-0000EB000000}"/>
    <cellStyle name="SAPBEXexcBad8 3 2" xfId="505" xr:uid="{00000000-0005-0000-0000-0000EC000000}"/>
    <cellStyle name="SAPBEXexcBad8 4" xfId="251" xr:uid="{00000000-0005-0000-0000-0000ED000000}"/>
    <cellStyle name="SAPBEXexcBad8 4 2" xfId="546" xr:uid="{00000000-0005-0000-0000-0000EE000000}"/>
    <cellStyle name="SAPBEXexcBad8 5" xfId="289" xr:uid="{00000000-0005-0000-0000-0000EF000000}"/>
    <cellStyle name="SAPBEXexcBad8 5 2" xfId="584" xr:uid="{00000000-0005-0000-0000-0000F0000000}"/>
    <cellStyle name="SAPBEXexcBad8 6" xfId="331" xr:uid="{00000000-0005-0000-0000-0000F1000000}"/>
    <cellStyle name="SAPBEXexcBad8 7" xfId="402" xr:uid="{00000000-0005-0000-0000-0000F2000000}"/>
    <cellStyle name="SAPBEXexcBad9" xfId="52" xr:uid="{00000000-0005-0000-0000-0000F3000000}"/>
    <cellStyle name="SAPBEXexcBad9 2" xfId="106" xr:uid="{00000000-0005-0000-0000-0000F4000000}"/>
    <cellStyle name="SAPBEXexcBad9 2 2" xfId="456" xr:uid="{00000000-0005-0000-0000-0000F5000000}"/>
    <cellStyle name="SAPBEXexcBad9 3" xfId="203" xr:uid="{00000000-0005-0000-0000-0000F6000000}"/>
    <cellStyle name="SAPBEXexcBad9 3 2" xfId="506" xr:uid="{00000000-0005-0000-0000-0000F7000000}"/>
    <cellStyle name="SAPBEXexcBad9 4" xfId="252" xr:uid="{00000000-0005-0000-0000-0000F8000000}"/>
    <cellStyle name="SAPBEXexcBad9 4 2" xfId="547" xr:uid="{00000000-0005-0000-0000-0000F9000000}"/>
    <cellStyle name="SAPBEXexcBad9 5" xfId="290" xr:uid="{00000000-0005-0000-0000-0000FA000000}"/>
    <cellStyle name="SAPBEXexcBad9 5 2" xfId="585" xr:uid="{00000000-0005-0000-0000-0000FB000000}"/>
    <cellStyle name="SAPBEXexcBad9 6" xfId="332" xr:uid="{00000000-0005-0000-0000-0000FC000000}"/>
    <cellStyle name="SAPBEXexcBad9 6 2" xfId="617" xr:uid="{00000000-0005-0000-0000-0000FD000000}"/>
    <cellStyle name="SAPBEXexcBad9 7" xfId="378" xr:uid="{00000000-0005-0000-0000-0000FE000000}"/>
    <cellStyle name="SAPBEXexcBad9 8" xfId="403" xr:uid="{00000000-0005-0000-0000-0000FF000000}"/>
    <cellStyle name="SAPBEXexcCritical4" xfId="53" xr:uid="{00000000-0005-0000-0000-000000010000}"/>
    <cellStyle name="SAPBEXexcCritical4 2" xfId="107" xr:uid="{00000000-0005-0000-0000-000001010000}"/>
    <cellStyle name="SAPBEXexcCritical4 2 2" xfId="457" xr:uid="{00000000-0005-0000-0000-000002010000}"/>
    <cellStyle name="SAPBEXexcCritical4 3" xfId="204" xr:uid="{00000000-0005-0000-0000-000003010000}"/>
    <cellStyle name="SAPBEXexcCritical4 3 2" xfId="507" xr:uid="{00000000-0005-0000-0000-000004010000}"/>
    <cellStyle name="SAPBEXexcCritical4 4" xfId="253" xr:uid="{00000000-0005-0000-0000-000005010000}"/>
    <cellStyle name="SAPBEXexcCritical4 4 2" xfId="548" xr:uid="{00000000-0005-0000-0000-000006010000}"/>
    <cellStyle name="SAPBEXexcCritical4 5" xfId="291" xr:uid="{00000000-0005-0000-0000-000007010000}"/>
    <cellStyle name="SAPBEXexcCritical4 5 2" xfId="586" xr:uid="{00000000-0005-0000-0000-000008010000}"/>
    <cellStyle name="SAPBEXexcCritical4 6" xfId="333" xr:uid="{00000000-0005-0000-0000-000009010000}"/>
    <cellStyle name="SAPBEXexcCritical4 7" xfId="404" xr:uid="{00000000-0005-0000-0000-00000A010000}"/>
    <cellStyle name="SAPBEXexcCritical5" xfId="54" xr:uid="{00000000-0005-0000-0000-00000B010000}"/>
    <cellStyle name="SAPBEXexcCritical5 2" xfId="108" xr:uid="{00000000-0005-0000-0000-00000C010000}"/>
    <cellStyle name="SAPBEXexcCritical5 2 2" xfId="458" xr:uid="{00000000-0005-0000-0000-00000D010000}"/>
    <cellStyle name="SAPBEXexcCritical5 3" xfId="205" xr:uid="{00000000-0005-0000-0000-00000E010000}"/>
    <cellStyle name="SAPBEXexcCritical5 3 2" xfId="508" xr:uid="{00000000-0005-0000-0000-00000F010000}"/>
    <cellStyle name="SAPBEXexcCritical5 4" xfId="254" xr:uid="{00000000-0005-0000-0000-000010010000}"/>
    <cellStyle name="SAPBEXexcCritical5 4 2" xfId="549" xr:uid="{00000000-0005-0000-0000-000011010000}"/>
    <cellStyle name="SAPBEXexcCritical5 5" xfId="292" xr:uid="{00000000-0005-0000-0000-000012010000}"/>
    <cellStyle name="SAPBEXexcCritical5 5 2" xfId="587" xr:uid="{00000000-0005-0000-0000-000013010000}"/>
    <cellStyle name="SAPBEXexcCritical5 6" xfId="334" xr:uid="{00000000-0005-0000-0000-000014010000}"/>
    <cellStyle name="SAPBEXexcCritical5 7" xfId="405" xr:uid="{00000000-0005-0000-0000-000015010000}"/>
    <cellStyle name="SAPBEXexcCritical6" xfId="55" xr:uid="{00000000-0005-0000-0000-000016010000}"/>
    <cellStyle name="SAPBEXexcCritical6 2" xfId="109" xr:uid="{00000000-0005-0000-0000-000017010000}"/>
    <cellStyle name="SAPBEXexcCritical6 2 2" xfId="459" xr:uid="{00000000-0005-0000-0000-000018010000}"/>
    <cellStyle name="SAPBEXexcCritical6 3" xfId="206" xr:uid="{00000000-0005-0000-0000-000019010000}"/>
    <cellStyle name="SAPBEXexcCritical6 3 2" xfId="509" xr:uid="{00000000-0005-0000-0000-00001A010000}"/>
    <cellStyle name="SAPBEXexcCritical6 4" xfId="255" xr:uid="{00000000-0005-0000-0000-00001B010000}"/>
    <cellStyle name="SAPBEXexcCritical6 4 2" xfId="550" xr:uid="{00000000-0005-0000-0000-00001C010000}"/>
    <cellStyle name="SAPBEXexcCritical6 5" xfId="293" xr:uid="{00000000-0005-0000-0000-00001D010000}"/>
    <cellStyle name="SAPBEXexcCritical6 5 2" xfId="588" xr:uid="{00000000-0005-0000-0000-00001E010000}"/>
    <cellStyle name="SAPBEXexcCritical6 6" xfId="335" xr:uid="{00000000-0005-0000-0000-00001F010000}"/>
    <cellStyle name="SAPBEXexcCritical6 7" xfId="406" xr:uid="{00000000-0005-0000-0000-000020010000}"/>
    <cellStyle name="SAPBEXexcGood1" xfId="56" xr:uid="{00000000-0005-0000-0000-000021010000}"/>
    <cellStyle name="SAPBEXexcGood1 2" xfId="110" xr:uid="{00000000-0005-0000-0000-000022010000}"/>
    <cellStyle name="SAPBEXexcGood1 2 2" xfId="460" xr:uid="{00000000-0005-0000-0000-000023010000}"/>
    <cellStyle name="SAPBEXexcGood1 3" xfId="207" xr:uid="{00000000-0005-0000-0000-000024010000}"/>
    <cellStyle name="SAPBEXexcGood1 3 2" xfId="510" xr:uid="{00000000-0005-0000-0000-000025010000}"/>
    <cellStyle name="SAPBEXexcGood1 4" xfId="256" xr:uid="{00000000-0005-0000-0000-000026010000}"/>
    <cellStyle name="SAPBEXexcGood1 4 2" xfId="551" xr:uid="{00000000-0005-0000-0000-000027010000}"/>
    <cellStyle name="SAPBEXexcGood1 5" xfId="294" xr:uid="{00000000-0005-0000-0000-000028010000}"/>
    <cellStyle name="SAPBEXexcGood1 5 2" xfId="589" xr:uid="{00000000-0005-0000-0000-000029010000}"/>
    <cellStyle name="SAPBEXexcGood1 6" xfId="336" xr:uid="{00000000-0005-0000-0000-00002A010000}"/>
    <cellStyle name="SAPBEXexcGood1 7" xfId="407" xr:uid="{00000000-0005-0000-0000-00002B010000}"/>
    <cellStyle name="SAPBEXexcGood2" xfId="57" xr:uid="{00000000-0005-0000-0000-00002C010000}"/>
    <cellStyle name="SAPBEXexcGood2 2" xfId="111" xr:uid="{00000000-0005-0000-0000-00002D010000}"/>
    <cellStyle name="SAPBEXexcGood2 2 2" xfId="461" xr:uid="{00000000-0005-0000-0000-00002E010000}"/>
    <cellStyle name="SAPBEXexcGood2 3" xfId="208" xr:uid="{00000000-0005-0000-0000-00002F010000}"/>
    <cellStyle name="SAPBEXexcGood2 3 2" xfId="511" xr:uid="{00000000-0005-0000-0000-000030010000}"/>
    <cellStyle name="SAPBEXexcGood2 4" xfId="257" xr:uid="{00000000-0005-0000-0000-000031010000}"/>
    <cellStyle name="SAPBEXexcGood2 4 2" xfId="552" xr:uid="{00000000-0005-0000-0000-000032010000}"/>
    <cellStyle name="SAPBEXexcGood2 5" xfId="295" xr:uid="{00000000-0005-0000-0000-000033010000}"/>
    <cellStyle name="SAPBEXexcGood2 5 2" xfId="590" xr:uid="{00000000-0005-0000-0000-000034010000}"/>
    <cellStyle name="SAPBEXexcGood2 6" xfId="337" xr:uid="{00000000-0005-0000-0000-000035010000}"/>
    <cellStyle name="SAPBEXexcGood2 7" xfId="408" xr:uid="{00000000-0005-0000-0000-000036010000}"/>
    <cellStyle name="SAPBEXexcGood3" xfId="58" xr:uid="{00000000-0005-0000-0000-000037010000}"/>
    <cellStyle name="SAPBEXexcGood3 2" xfId="112" xr:uid="{00000000-0005-0000-0000-000038010000}"/>
    <cellStyle name="SAPBEXexcGood3 2 2" xfId="462" xr:uid="{00000000-0005-0000-0000-000039010000}"/>
    <cellStyle name="SAPBEXexcGood3 3" xfId="209" xr:uid="{00000000-0005-0000-0000-00003A010000}"/>
    <cellStyle name="SAPBEXexcGood3 3 2" xfId="512" xr:uid="{00000000-0005-0000-0000-00003B010000}"/>
    <cellStyle name="SAPBEXexcGood3 4" xfId="258" xr:uid="{00000000-0005-0000-0000-00003C010000}"/>
    <cellStyle name="SAPBEXexcGood3 4 2" xfId="553" xr:uid="{00000000-0005-0000-0000-00003D010000}"/>
    <cellStyle name="SAPBEXexcGood3 5" xfId="296" xr:uid="{00000000-0005-0000-0000-00003E010000}"/>
    <cellStyle name="SAPBEXexcGood3 5 2" xfId="591" xr:uid="{00000000-0005-0000-0000-00003F010000}"/>
    <cellStyle name="SAPBEXexcGood3 6" xfId="338" xr:uid="{00000000-0005-0000-0000-000040010000}"/>
    <cellStyle name="SAPBEXexcGood3 7" xfId="409" xr:uid="{00000000-0005-0000-0000-000041010000}"/>
    <cellStyle name="SAPBEXfilterDrill" xfId="59" xr:uid="{00000000-0005-0000-0000-000042010000}"/>
    <cellStyle name="SAPBEXfilterDrill 2" xfId="113" xr:uid="{00000000-0005-0000-0000-000043010000}"/>
    <cellStyle name="SAPBEXfilterDrill 3" xfId="210" xr:uid="{00000000-0005-0000-0000-000044010000}"/>
    <cellStyle name="SAPBEXfilterDrill 3 2" xfId="513" xr:uid="{00000000-0005-0000-0000-000045010000}"/>
    <cellStyle name="SAPBEXfilterDrill 4" xfId="259" xr:uid="{00000000-0005-0000-0000-000046010000}"/>
    <cellStyle name="SAPBEXfilterDrill 4 2" xfId="554" xr:uid="{00000000-0005-0000-0000-000047010000}"/>
    <cellStyle name="SAPBEXfilterDrill 5" xfId="297" xr:uid="{00000000-0005-0000-0000-000048010000}"/>
    <cellStyle name="SAPBEXfilterDrill 5 2" xfId="592" xr:uid="{00000000-0005-0000-0000-000049010000}"/>
    <cellStyle name="SAPBEXfilterDrill 6" xfId="339" xr:uid="{00000000-0005-0000-0000-00004A010000}"/>
    <cellStyle name="SAPBEXfilterDrill 6 2" xfId="618" xr:uid="{00000000-0005-0000-0000-00004B010000}"/>
    <cellStyle name="SAPBEXfilterDrill 7" xfId="379" xr:uid="{00000000-0005-0000-0000-00004C010000}"/>
    <cellStyle name="SAPBEXfilterDrill 8" xfId="410" xr:uid="{00000000-0005-0000-0000-00004D010000}"/>
    <cellStyle name="SAPBEXfilterItem" xfId="60" xr:uid="{00000000-0005-0000-0000-00004E010000}"/>
    <cellStyle name="SAPBEXfilterItem 2" xfId="114" xr:uid="{00000000-0005-0000-0000-00004F010000}"/>
    <cellStyle name="SAPBEXfilterItem 3" xfId="211" xr:uid="{00000000-0005-0000-0000-000050010000}"/>
    <cellStyle name="SAPBEXfilterItem 3 2" xfId="514" xr:uid="{00000000-0005-0000-0000-000051010000}"/>
    <cellStyle name="SAPBEXfilterItem 4" xfId="260" xr:uid="{00000000-0005-0000-0000-000052010000}"/>
    <cellStyle name="SAPBEXfilterItem 4 2" xfId="555" xr:uid="{00000000-0005-0000-0000-000053010000}"/>
    <cellStyle name="SAPBEXfilterItem 5" xfId="298" xr:uid="{00000000-0005-0000-0000-000054010000}"/>
    <cellStyle name="SAPBEXfilterItem 5 2" xfId="593" xr:uid="{00000000-0005-0000-0000-000055010000}"/>
    <cellStyle name="SAPBEXfilterItem 6" xfId="340" xr:uid="{00000000-0005-0000-0000-000056010000}"/>
    <cellStyle name="SAPBEXfilterItem 6 2" xfId="619" xr:uid="{00000000-0005-0000-0000-000057010000}"/>
    <cellStyle name="SAPBEXfilterItem 7" xfId="380" xr:uid="{00000000-0005-0000-0000-000058010000}"/>
    <cellStyle name="SAPBEXfilterItem 8" xfId="411" xr:uid="{00000000-0005-0000-0000-000059010000}"/>
    <cellStyle name="SAPBEXfilterText" xfId="61" xr:uid="{00000000-0005-0000-0000-00005A010000}"/>
    <cellStyle name="SAPBEXfilterText 2" xfId="212" xr:uid="{00000000-0005-0000-0000-00005B010000}"/>
    <cellStyle name="SAPBEXfilterText 2 2" xfId="515" xr:uid="{00000000-0005-0000-0000-00005C010000}"/>
    <cellStyle name="SAPBEXfilterText 3" xfId="261" xr:uid="{00000000-0005-0000-0000-00005D010000}"/>
    <cellStyle name="SAPBEXfilterText 3 2" xfId="556" xr:uid="{00000000-0005-0000-0000-00005E010000}"/>
    <cellStyle name="SAPBEXfilterText 4" xfId="299" xr:uid="{00000000-0005-0000-0000-00005F010000}"/>
    <cellStyle name="SAPBEXfilterText 4 2" xfId="594" xr:uid="{00000000-0005-0000-0000-000060010000}"/>
    <cellStyle name="SAPBEXfilterText 5" xfId="341" xr:uid="{00000000-0005-0000-0000-000061010000}"/>
    <cellStyle name="SAPBEXfilterText 5 2" xfId="620" xr:uid="{00000000-0005-0000-0000-000062010000}"/>
    <cellStyle name="SAPBEXfilterText 6" xfId="381" xr:uid="{00000000-0005-0000-0000-000063010000}"/>
    <cellStyle name="SAPBEXfilterText 7" xfId="412" xr:uid="{00000000-0005-0000-0000-000064010000}"/>
    <cellStyle name="SAPBEXformats" xfId="62" xr:uid="{00000000-0005-0000-0000-000065010000}"/>
    <cellStyle name="SAPBEXformats 2" xfId="84" xr:uid="{00000000-0005-0000-0000-000066010000}"/>
    <cellStyle name="SAPBEXformats 2 2" xfId="116" xr:uid="{00000000-0005-0000-0000-000067010000}"/>
    <cellStyle name="SAPBEXformats 2 2 2" xfId="464" xr:uid="{00000000-0005-0000-0000-000068010000}"/>
    <cellStyle name="SAPBEXformats 2 3" xfId="436" xr:uid="{00000000-0005-0000-0000-000069010000}"/>
    <cellStyle name="SAPBEXformats 3" xfId="115" xr:uid="{00000000-0005-0000-0000-00006A010000}"/>
    <cellStyle name="SAPBEXformats 3 2" xfId="463" xr:uid="{00000000-0005-0000-0000-00006B010000}"/>
    <cellStyle name="SAPBEXformats 4" xfId="213" xr:uid="{00000000-0005-0000-0000-00006C010000}"/>
    <cellStyle name="SAPBEXformats 4 2" xfId="516" xr:uid="{00000000-0005-0000-0000-00006D010000}"/>
    <cellStyle name="SAPBEXformats 5" xfId="262" xr:uid="{00000000-0005-0000-0000-00006E010000}"/>
    <cellStyle name="SAPBEXformats 5 2" xfId="557" xr:uid="{00000000-0005-0000-0000-00006F010000}"/>
    <cellStyle name="SAPBEXformats 6" xfId="300" xr:uid="{00000000-0005-0000-0000-000070010000}"/>
    <cellStyle name="SAPBEXformats 6 2" xfId="595" xr:uid="{00000000-0005-0000-0000-000071010000}"/>
    <cellStyle name="SAPBEXformats 7" xfId="342" xr:uid="{00000000-0005-0000-0000-000072010000}"/>
    <cellStyle name="SAPBEXformats 8" xfId="413" xr:uid="{00000000-0005-0000-0000-000073010000}"/>
    <cellStyle name="SAPBEXheaderItem" xfId="63" xr:uid="{00000000-0005-0000-0000-000074010000}"/>
    <cellStyle name="SAPBEXheaderItem 2" xfId="117" xr:uid="{00000000-0005-0000-0000-000075010000}"/>
    <cellStyle name="SAPBEXheaderItem 3" xfId="214" xr:uid="{00000000-0005-0000-0000-000076010000}"/>
    <cellStyle name="SAPBEXheaderItem 3 2" xfId="517" xr:uid="{00000000-0005-0000-0000-000077010000}"/>
    <cellStyle name="SAPBEXheaderItem 4" xfId="263" xr:uid="{00000000-0005-0000-0000-000078010000}"/>
    <cellStyle name="SAPBEXheaderItem 4 2" xfId="558" xr:uid="{00000000-0005-0000-0000-000079010000}"/>
    <cellStyle name="SAPBEXheaderItem 5" xfId="301" xr:uid="{00000000-0005-0000-0000-00007A010000}"/>
    <cellStyle name="SAPBEXheaderItem 5 2" xfId="596" xr:uid="{00000000-0005-0000-0000-00007B010000}"/>
    <cellStyle name="SAPBEXheaderItem 6" xfId="343" xr:uid="{00000000-0005-0000-0000-00007C010000}"/>
    <cellStyle name="SAPBEXheaderItem 6 2" xfId="621" xr:uid="{00000000-0005-0000-0000-00007D010000}"/>
    <cellStyle name="SAPBEXheaderItem 7" xfId="382" xr:uid="{00000000-0005-0000-0000-00007E010000}"/>
    <cellStyle name="SAPBEXheaderItem 8" xfId="414" xr:uid="{00000000-0005-0000-0000-00007F010000}"/>
    <cellStyle name="SAPBEXheaderText" xfId="64" xr:uid="{00000000-0005-0000-0000-000080010000}"/>
    <cellStyle name="SAPBEXheaderText 2" xfId="118" xr:uid="{00000000-0005-0000-0000-000081010000}"/>
    <cellStyle name="SAPBEXheaderText 3" xfId="215" xr:uid="{00000000-0005-0000-0000-000082010000}"/>
    <cellStyle name="SAPBEXheaderText 3 2" xfId="518" xr:uid="{00000000-0005-0000-0000-000083010000}"/>
    <cellStyle name="SAPBEXheaderText 4" xfId="264" xr:uid="{00000000-0005-0000-0000-000084010000}"/>
    <cellStyle name="SAPBEXheaderText 4 2" xfId="559" xr:uid="{00000000-0005-0000-0000-000085010000}"/>
    <cellStyle name="SAPBEXheaderText 5" xfId="302" xr:uid="{00000000-0005-0000-0000-000086010000}"/>
    <cellStyle name="SAPBEXheaderText 5 2" xfId="597" xr:uid="{00000000-0005-0000-0000-000087010000}"/>
    <cellStyle name="SAPBEXheaderText 6" xfId="344" xr:uid="{00000000-0005-0000-0000-000088010000}"/>
    <cellStyle name="SAPBEXheaderText 6 2" xfId="622" xr:uid="{00000000-0005-0000-0000-000089010000}"/>
    <cellStyle name="SAPBEXheaderText 7" xfId="383" xr:uid="{00000000-0005-0000-0000-00008A010000}"/>
    <cellStyle name="SAPBEXheaderText 8" xfId="415" xr:uid="{00000000-0005-0000-0000-00008B010000}"/>
    <cellStyle name="SAPBEXHLevel0" xfId="65" xr:uid="{00000000-0005-0000-0000-00008C010000}"/>
    <cellStyle name="SAPBEXHLevel0 2" xfId="85" xr:uid="{00000000-0005-0000-0000-00008D010000}"/>
    <cellStyle name="SAPBEXHLevel0 2 2" xfId="120" xr:uid="{00000000-0005-0000-0000-00008E010000}"/>
    <cellStyle name="SAPBEXHLevel0 2 2 2" xfId="466" xr:uid="{00000000-0005-0000-0000-00008F010000}"/>
    <cellStyle name="SAPBEXHLevel0 2 3" xfId="437" xr:uid="{00000000-0005-0000-0000-000090010000}"/>
    <cellStyle name="SAPBEXHLevel0 3" xfId="119" xr:uid="{00000000-0005-0000-0000-000091010000}"/>
    <cellStyle name="SAPBEXHLevel0 3 2" xfId="465" xr:uid="{00000000-0005-0000-0000-000092010000}"/>
    <cellStyle name="SAPBEXHLevel0 4" xfId="216" xr:uid="{00000000-0005-0000-0000-000093010000}"/>
    <cellStyle name="SAPBEXHLevel0 4 2" xfId="519" xr:uid="{00000000-0005-0000-0000-000094010000}"/>
    <cellStyle name="SAPBEXHLevel0 5" xfId="265" xr:uid="{00000000-0005-0000-0000-000095010000}"/>
    <cellStyle name="SAPBEXHLevel0 5 2" xfId="560" xr:uid="{00000000-0005-0000-0000-000096010000}"/>
    <cellStyle name="SAPBEXHLevel0 6" xfId="303" xr:uid="{00000000-0005-0000-0000-000097010000}"/>
    <cellStyle name="SAPBEXHLevel0 6 2" xfId="598" xr:uid="{00000000-0005-0000-0000-000098010000}"/>
    <cellStyle name="SAPBEXHLevel0 7" xfId="345" xr:uid="{00000000-0005-0000-0000-000099010000}"/>
    <cellStyle name="SAPBEXHLevel0 8" xfId="416" xr:uid="{00000000-0005-0000-0000-00009A010000}"/>
    <cellStyle name="SAPBEXHLevel0X" xfId="66" xr:uid="{00000000-0005-0000-0000-00009B010000}"/>
    <cellStyle name="SAPBEXHLevel0X 2" xfId="86" xr:uid="{00000000-0005-0000-0000-00009C010000}"/>
    <cellStyle name="SAPBEXHLevel0X 2 2" xfId="122" xr:uid="{00000000-0005-0000-0000-00009D010000}"/>
    <cellStyle name="SAPBEXHLevel0X 2 2 2" xfId="468" xr:uid="{00000000-0005-0000-0000-00009E010000}"/>
    <cellStyle name="SAPBEXHLevel0X 2 3" xfId="438" xr:uid="{00000000-0005-0000-0000-00009F010000}"/>
    <cellStyle name="SAPBEXHLevel0X 3" xfId="121" xr:uid="{00000000-0005-0000-0000-0000A0010000}"/>
    <cellStyle name="SAPBEXHLevel0X 3 2" xfId="467" xr:uid="{00000000-0005-0000-0000-0000A1010000}"/>
    <cellStyle name="SAPBEXHLevel0X 4" xfId="217" xr:uid="{00000000-0005-0000-0000-0000A2010000}"/>
    <cellStyle name="SAPBEXHLevel0X 4 2" xfId="520" xr:uid="{00000000-0005-0000-0000-0000A3010000}"/>
    <cellStyle name="SAPBEXHLevel0X 5" xfId="266" xr:uid="{00000000-0005-0000-0000-0000A4010000}"/>
    <cellStyle name="SAPBEXHLevel0X 5 2" xfId="561" xr:uid="{00000000-0005-0000-0000-0000A5010000}"/>
    <cellStyle name="SAPBEXHLevel0X 6" xfId="304" xr:uid="{00000000-0005-0000-0000-0000A6010000}"/>
    <cellStyle name="SAPBEXHLevel0X 6 2" xfId="599" xr:uid="{00000000-0005-0000-0000-0000A7010000}"/>
    <cellStyle name="SAPBEXHLevel0X 7" xfId="346" xr:uid="{00000000-0005-0000-0000-0000A8010000}"/>
    <cellStyle name="SAPBEXHLevel0X 8" xfId="417" xr:uid="{00000000-0005-0000-0000-0000A9010000}"/>
    <cellStyle name="SAPBEXHLevel1" xfId="67" xr:uid="{00000000-0005-0000-0000-0000AA010000}"/>
    <cellStyle name="SAPBEXHLevel1 2" xfId="87" xr:uid="{00000000-0005-0000-0000-0000AB010000}"/>
    <cellStyle name="SAPBEXHLevel1 2 2" xfId="124" xr:uid="{00000000-0005-0000-0000-0000AC010000}"/>
    <cellStyle name="SAPBEXHLevel1 2 2 2" xfId="470" xr:uid="{00000000-0005-0000-0000-0000AD010000}"/>
    <cellStyle name="SAPBEXHLevel1 2 3" xfId="439" xr:uid="{00000000-0005-0000-0000-0000AE010000}"/>
    <cellStyle name="SAPBEXHLevel1 3" xfId="123" xr:uid="{00000000-0005-0000-0000-0000AF010000}"/>
    <cellStyle name="SAPBEXHLevel1 3 2" xfId="469" xr:uid="{00000000-0005-0000-0000-0000B0010000}"/>
    <cellStyle name="SAPBEXHLevel1 4" xfId="218" xr:uid="{00000000-0005-0000-0000-0000B1010000}"/>
    <cellStyle name="SAPBEXHLevel1 4 2" xfId="521" xr:uid="{00000000-0005-0000-0000-0000B2010000}"/>
    <cellStyle name="SAPBEXHLevel1 5" xfId="267" xr:uid="{00000000-0005-0000-0000-0000B3010000}"/>
    <cellStyle name="SAPBEXHLevel1 5 2" xfId="562" xr:uid="{00000000-0005-0000-0000-0000B4010000}"/>
    <cellStyle name="SAPBEXHLevel1 6" xfId="305" xr:uid="{00000000-0005-0000-0000-0000B5010000}"/>
    <cellStyle name="SAPBEXHLevel1 6 2" xfId="600" xr:uid="{00000000-0005-0000-0000-0000B6010000}"/>
    <cellStyle name="SAPBEXHLevel1 7" xfId="347" xr:uid="{00000000-0005-0000-0000-0000B7010000}"/>
    <cellStyle name="SAPBEXHLevel1 8" xfId="418" xr:uid="{00000000-0005-0000-0000-0000B8010000}"/>
    <cellStyle name="SAPBEXHLevel1X" xfId="68" xr:uid="{00000000-0005-0000-0000-0000B9010000}"/>
    <cellStyle name="SAPBEXHLevel1X 2" xfId="88" xr:uid="{00000000-0005-0000-0000-0000BA010000}"/>
    <cellStyle name="SAPBEXHLevel1X 2 2" xfId="126" xr:uid="{00000000-0005-0000-0000-0000BB010000}"/>
    <cellStyle name="SAPBEXHLevel1X 2 2 2" xfId="472" xr:uid="{00000000-0005-0000-0000-0000BC010000}"/>
    <cellStyle name="SAPBEXHLevel1X 2 3" xfId="440" xr:uid="{00000000-0005-0000-0000-0000BD010000}"/>
    <cellStyle name="SAPBEXHLevel1X 3" xfId="125" xr:uid="{00000000-0005-0000-0000-0000BE010000}"/>
    <cellStyle name="SAPBEXHLevel1X 3 2" xfId="471" xr:uid="{00000000-0005-0000-0000-0000BF010000}"/>
    <cellStyle name="SAPBEXHLevel1X 4" xfId="219" xr:uid="{00000000-0005-0000-0000-0000C0010000}"/>
    <cellStyle name="SAPBEXHLevel1X 4 2" xfId="522" xr:uid="{00000000-0005-0000-0000-0000C1010000}"/>
    <cellStyle name="SAPBEXHLevel1X 5" xfId="268" xr:uid="{00000000-0005-0000-0000-0000C2010000}"/>
    <cellStyle name="SAPBEXHLevel1X 5 2" xfId="563" xr:uid="{00000000-0005-0000-0000-0000C3010000}"/>
    <cellStyle name="SAPBEXHLevel1X 6" xfId="306" xr:uid="{00000000-0005-0000-0000-0000C4010000}"/>
    <cellStyle name="SAPBEXHLevel1X 6 2" xfId="601" xr:uid="{00000000-0005-0000-0000-0000C5010000}"/>
    <cellStyle name="SAPBEXHLevel1X 7" xfId="348" xr:uid="{00000000-0005-0000-0000-0000C6010000}"/>
    <cellStyle name="SAPBEXHLevel1X 8" xfId="419" xr:uid="{00000000-0005-0000-0000-0000C7010000}"/>
    <cellStyle name="SAPBEXHLevel2" xfId="69" xr:uid="{00000000-0005-0000-0000-0000C8010000}"/>
    <cellStyle name="SAPBEXHLevel2 2" xfId="89" xr:uid="{00000000-0005-0000-0000-0000C9010000}"/>
    <cellStyle name="SAPBEXHLevel2 2 2" xfId="128" xr:uid="{00000000-0005-0000-0000-0000CA010000}"/>
    <cellStyle name="SAPBEXHLevel2 2 2 2" xfId="474" xr:uid="{00000000-0005-0000-0000-0000CB010000}"/>
    <cellStyle name="SAPBEXHLevel2 2 3" xfId="441" xr:uid="{00000000-0005-0000-0000-0000CC010000}"/>
    <cellStyle name="SAPBEXHLevel2 3" xfId="127" xr:uid="{00000000-0005-0000-0000-0000CD010000}"/>
    <cellStyle name="SAPBEXHLevel2 3 2" xfId="473" xr:uid="{00000000-0005-0000-0000-0000CE010000}"/>
    <cellStyle name="SAPBEXHLevel2 4" xfId="220" xr:uid="{00000000-0005-0000-0000-0000CF010000}"/>
    <cellStyle name="SAPBEXHLevel2 4 2" xfId="523" xr:uid="{00000000-0005-0000-0000-0000D0010000}"/>
    <cellStyle name="SAPBEXHLevel2 5" xfId="269" xr:uid="{00000000-0005-0000-0000-0000D1010000}"/>
    <cellStyle name="SAPBEXHLevel2 5 2" xfId="564" xr:uid="{00000000-0005-0000-0000-0000D2010000}"/>
    <cellStyle name="SAPBEXHLevel2 6" xfId="307" xr:uid="{00000000-0005-0000-0000-0000D3010000}"/>
    <cellStyle name="SAPBEXHLevel2 6 2" xfId="602" xr:uid="{00000000-0005-0000-0000-0000D4010000}"/>
    <cellStyle name="SAPBEXHLevel2 7" xfId="349" xr:uid="{00000000-0005-0000-0000-0000D5010000}"/>
    <cellStyle name="SAPBEXHLevel2 8" xfId="420" xr:uid="{00000000-0005-0000-0000-0000D6010000}"/>
    <cellStyle name="SAPBEXHLevel2X" xfId="70" xr:uid="{00000000-0005-0000-0000-0000D7010000}"/>
    <cellStyle name="SAPBEXHLevel2X 2" xfId="90" xr:uid="{00000000-0005-0000-0000-0000D8010000}"/>
    <cellStyle name="SAPBEXHLevel2X 2 2" xfId="130" xr:uid="{00000000-0005-0000-0000-0000D9010000}"/>
    <cellStyle name="SAPBEXHLevel2X 2 2 2" xfId="476" xr:uid="{00000000-0005-0000-0000-0000DA010000}"/>
    <cellStyle name="SAPBEXHLevel2X 2 3" xfId="442" xr:uid="{00000000-0005-0000-0000-0000DB010000}"/>
    <cellStyle name="SAPBEXHLevel2X 3" xfId="129" xr:uid="{00000000-0005-0000-0000-0000DC010000}"/>
    <cellStyle name="SAPBEXHLevel2X 3 2" xfId="475" xr:uid="{00000000-0005-0000-0000-0000DD010000}"/>
    <cellStyle name="SAPBEXHLevel2X 4" xfId="221" xr:uid="{00000000-0005-0000-0000-0000DE010000}"/>
    <cellStyle name="SAPBEXHLevel2X 4 2" xfId="524" xr:uid="{00000000-0005-0000-0000-0000DF010000}"/>
    <cellStyle name="SAPBEXHLevel2X 5" xfId="270" xr:uid="{00000000-0005-0000-0000-0000E0010000}"/>
    <cellStyle name="SAPBEXHLevel2X 5 2" xfId="565" xr:uid="{00000000-0005-0000-0000-0000E1010000}"/>
    <cellStyle name="SAPBEXHLevel2X 6" xfId="308" xr:uid="{00000000-0005-0000-0000-0000E2010000}"/>
    <cellStyle name="SAPBEXHLevel2X 6 2" xfId="603" xr:uid="{00000000-0005-0000-0000-0000E3010000}"/>
    <cellStyle name="SAPBEXHLevel2X 7" xfId="350" xr:uid="{00000000-0005-0000-0000-0000E4010000}"/>
    <cellStyle name="SAPBEXHLevel2X 8" xfId="421" xr:uid="{00000000-0005-0000-0000-0000E5010000}"/>
    <cellStyle name="SAPBEXHLevel3" xfId="71" xr:uid="{00000000-0005-0000-0000-0000E6010000}"/>
    <cellStyle name="SAPBEXHLevel3 2" xfId="91" xr:uid="{00000000-0005-0000-0000-0000E7010000}"/>
    <cellStyle name="SAPBEXHLevel3 2 2" xfId="132" xr:uid="{00000000-0005-0000-0000-0000E8010000}"/>
    <cellStyle name="SAPBEXHLevel3 2 2 2" xfId="478" xr:uid="{00000000-0005-0000-0000-0000E9010000}"/>
    <cellStyle name="SAPBEXHLevel3 2 3" xfId="443" xr:uid="{00000000-0005-0000-0000-0000EA010000}"/>
    <cellStyle name="SAPBEXHLevel3 3" xfId="131" xr:uid="{00000000-0005-0000-0000-0000EB010000}"/>
    <cellStyle name="SAPBEXHLevel3 3 2" xfId="477" xr:uid="{00000000-0005-0000-0000-0000EC010000}"/>
    <cellStyle name="SAPBEXHLevel3 4" xfId="222" xr:uid="{00000000-0005-0000-0000-0000ED010000}"/>
    <cellStyle name="SAPBEXHLevel3 4 2" xfId="525" xr:uid="{00000000-0005-0000-0000-0000EE010000}"/>
    <cellStyle name="SAPBEXHLevel3 5" xfId="271" xr:uid="{00000000-0005-0000-0000-0000EF010000}"/>
    <cellStyle name="SAPBEXHLevel3 5 2" xfId="566" xr:uid="{00000000-0005-0000-0000-0000F0010000}"/>
    <cellStyle name="SAPBEXHLevel3 6" xfId="309" xr:uid="{00000000-0005-0000-0000-0000F1010000}"/>
    <cellStyle name="SAPBEXHLevel3 6 2" xfId="604" xr:uid="{00000000-0005-0000-0000-0000F2010000}"/>
    <cellStyle name="SAPBEXHLevel3 7" xfId="351" xr:uid="{00000000-0005-0000-0000-0000F3010000}"/>
    <cellStyle name="SAPBEXHLevel3 8" xfId="422" xr:uid="{00000000-0005-0000-0000-0000F4010000}"/>
    <cellStyle name="SAPBEXHLevel3X" xfId="72" xr:uid="{00000000-0005-0000-0000-0000F5010000}"/>
    <cellStyle name="SAPBEXHLevel3X 2" xfId="92" xr:uid="{00000000-0005-0000-0000-0000F6010000}"/>
    <cellStyle name="SAPBEXHLevel3X 2 2" xfId="134" xr:uid="{00000000-0005-0000-0000-0000F7010000}"/>
    <cellStyle name="SAPBEXHLevel3X 2 2 2" xfId="480" xr:uid="{00000000-0005-0000-0000-0000F8010000}"/>
    <cellStyle name="SAPBEXHLevel3X 2 3" xfId="444" xr:uid="{00000000-0005-0000-0000-0000F9010000}"/>
    <cellStyle name="SAPBEXHLevel3X 3" xfId="133" xr:uid="{00000000-0005-0000-0000-0000FA010000}"/>
    <cellStyle name="SAPBEXHLevel3X 3 2" xfId="479" xr:uid="{00000000-0005-0000-0000-0000FB010000}"/>
    <cellStyle name="SAPBEXHLevel3X 4" xfId="223" xr:uid="{00000000-0005-0000-0000-0000FC010000}"/>
    <cellStyle name="SAPBEXHLevel3X 4 2" xfId="526" xr:uid="{00000000-0005-0000-0000-0000FD010000}"/>
    <cellStyle name="SAPBEXHLevel3X 5" xfId="272" xr:uid="{00000000-0005-0000-0000-0000FE010000}"/>
    <cellStyle name="SAPBEXHLevel3X 5 2" xfId="567" xr:uid="{00000000-0005-0000-0000-0000FF010000}"/>
    <cellStyle name="SAPBEXHLevel3X 6" xfId="310" xr:uid="{00000000-0005-0000-0000-000000020000}"/>
    <cellStyle name="SAPBEXHLevel3X 6 2" xfId="605" xr:uid="{00000000-0005-0000-0000-000001020000}"/>
    <cellStyle name="SAPBEXHLevel3X 7" xfId="352" xr:uid="{00000000-0005-0000-0000-000002020000}"/>
    <cellStyle name="SAPBEXHLevel3X 8" xfId="423" xr:uid="{00000000-0005-0000-0000-000003020000}"/>
    <cellStyle name="SAPBEXinputData" xfId="224" xr:uid="{00000000-0005-0000-0000-000004020000}"/>
    <cellStyle name="SAPBEXItemHeader" xfId="225" xr:uid="{00000000-0005-0000-0000-000005020000}"/>
    <cellStyle name="SAPBEXItemHeader 2" xfId="273" xr:uid="{00000000-0005-0000-0000-000006020000}"/>
    <cellStyle name="SAPBEXItemHeader 2 2" xfId="568" xr:uid="{00000000-0005-0000-0000-000007020000}"/>
    <cellStyle name="SAPBEXItemHeader 3" xfId="311" xr:uid="{00000000-0005-0000-0000-000008020000}"/>
    <cellStyle name="SAPBEXItemHeader 3 2" xfId="606" xr:uid="{00000000-0005-0000-0000-000009020000}"/>
    <cellStyle name="SAPBEXItemHeader 4" xfId="353" xr:uid="{00000000-0005-0000-0000-00000A020000}"/>
    <cellStyle name="SAPBEXresData" xfId="73" xr:uid="{00000000-0005-0000-0000-00000B020000}"/>
    <cellStyle name="SAPBEXresData 2" xfId="135" xr:uid="{00000000-0005-0000-0000-00000C020000}"/>
    <cellStyle name="SAPBEXresData 2 2" xfId="481" xr:uid="{00000000-0005-0000-0000-00000D020000}"/>
    <cellStyle name="SAPBEXresData 3" xfId="226" xr:uid="{00000000-0005-0000-0000-00000E020000}"/>
    <cellStyle name="SAPBEXresData 3 2" xfId="527" xr:uid="{00000000-0005-0000-0000-00000F020000}"/>
    <cellStyle name="SAPBEXresData 4" xfId="274" xr:uid="{00000000-0005-0000-0000-000010020000}"/>
    <cellStyle name="SAPBEXresData 4 2" xfId="569" xr:uid="{00000000-0005-0000-0000-000011020000}"/>
    <cellStyle name="SAPBEXresData 5" xfId="312" xr:uid="{00000000-0005-0000-0000-000012020000}"/>
    <cellStyle name="SAPBEXresData 5 2" xfId="607" xr:uid="{00000000-0005-0000-0000-000013020000}"/>
    <cellStyle name="SAPBEXresData 6" xfId="354" xr:uid="{00000000-0005-0000-0000-000014020000}"/>
    <cellStyle name="SAPBEXresData 7" xfId="424" xr:uid="{00000000-0005-0000-0000-000015020000}"/>
    <cellStyle name="SAPBEXresDataEmph" xfId="74" xr:uid="{00000000-0005-0000-0000-000016020000}"/>
    <cellStyle name="SAPBEXresDataEmph 2" xfId="136" xr:uid="{00000000-0005-0000-0000-000017020000}"/>
    <cellStyle name="SAPBEXresDataEmph 2 2" xfId="482" xr:uid="{00000000-0005-0000-0000-000018020000}"/>
    <cellStyle name="SAPBEXresDataEmph 3" xfId="227" xr:uid="{00000000-0005-0000-0000-000019020000}"/>
    <cellStyle name="SAPBEXresDataEmph 4" xfId="425" xr:uid="{00000000-0005-0000-0000-00001A020000}"/>
    <cellStyle name="SAPBEXresItem" xfId="75" xr:uid="{00000000-0005-0000-0000-00001B020000}"/>
    <cellStyle name="SAPBEXresItem 2" xfId="137" xr:uid="{00000000-0005-0000-0000-00001C020000}"/>
    <cellStyle name="SAPBEXresItem 2 2" xfId="483" xr:uid="{00000000-0005-0000-0000-00001D020000}"/>
    <cellStyle name="SAPBEXresItem 3" xfId="228" xr:uid="{00000000-0005-0000-0000-00001E020000}"/>
    <cellStyle name="SAPBEXresItem 3 2" xfId="528" xr:uid="{00000000-0005-0000-0000-00001F020000}"/>
    <cellStyle name="SAPBEXresItem 4" xfId="275" xr:uid="{00000000-0005-0000-0000-000020020000}"/>
    <cellStyle name="SAPBEXresItem 4 2" xfId="570" xr:uid="{00000000-0005-0000-0000-000021020000}"/>
    <cellStyle name="SAPBEXresItem 5" xfId="313" xr:uid="{00000000-0005-0000-0000-000022020000}"/>
    <cellStyle name="SAPBEXresItem 5 2" xfId="608" xr:uid="{00000000-0005-0000-0000-000023020000}"/>
    <cellStyle name="SAPBEXresItem 6" xfId="355" xr:uid="{00000000-0005-0000-0000-000024020000}"/>
    <cellStyle name="SAPBEXresItem 7" xfId="426" xr:uid="{00000000-0005-0000-0000-000025020000}"/>
    <cellStyle name="SAPBEXresItemX" xfId="76" xr:uid="{00000000-0005-0000-0000-000026020000}"/>
    <cellStyle name="SAPBEXresItemX 2" xfId="138" xr:uid="{00000000-0005-0000-0000-000027020000}"/>
    <cellStyle name="SAPBEXresItemX 2 2" xfId="484" xr:uid="{00000000-0005-0000-0000-000028020000}"/>
    <cellStyle name="SAPBEXresItemX 3" xfId="229" xr:uid="{00000000-0005-0000-0000-000029020000}"/>
    <cellStyle name="SAPBEXresItemX 3 2" xfId="529" xr:uid="{00000000-0005-0000-0000-00002A020000}"/>
    <cellStyle name="SAPBEXresItemX 4" xfId="276" xr:uid="{00000000-0005-0000-0000-00002B020000}"/>
    <cellStyle name="SAPBEXresItemX 4 2" xfId="571" xr:uid="{00000000-0005-0000-0000-00002C020000}"/>
    <cellStyle name="SAPBEXresItemX 5" xfId="314" xr:uid="{00000000-0005-0000-0000-00002D020000}"/>
    <cellStyle name="SAPBEXresItemX 5 2" xfId="609" xr:uid="{00000000-0005-0000-0000-00002E020000}"/>
    <cellStyle name="SAPBEXresItemX 6" xfId="356" xr:uid="{00000000-0005-0000-0000-00002F020000}"/>
    <cellStyle name="SAPBEXresItemX 7" xfId="427" xr:uid="{00000000-0005-0000-0000-000030020000}"/>
    <cellStyle name="SAPBEXstdData" xfId="77" xr:uid="{00000000-0005-0000-0000-000031020000}"/>
    <cellStyle name="SAPBEXstdData 2" xfId="139" xr:uid="{00000000-0005-0000-0000-000032020000}"/>
    <cellStyle name="SAPBEXstdData 2 2" xfId="485" xr:uid="{00000000-0005-0000-0000-000033020000}"/>
    <cellStyle name="SAPBEXstdData 3" xfId="230" xr:uid="{00000000-0005-0000-0000-000034020000}"/>
    <cellStyle name="SAPBEXstdData 3 2" xfId="530" xr:uid="{00000000-0005-0000-0000-000035020000}"/>
    <cellStyle name="SAPBEXstdData 4" xfId="277" xr:uid="{00000000-0005-0000-0000-000036020000}"/>
    <cellStyle name="SAPBEXstdData 4 2" xfId="572" xr:uid="{00000000-0005-0000-0000-000037020000}"/>
    <cellStyle name="SAPBEXstdData 5" xfId="315" xr:uid="{00000000-0005-0000-0000-000038020000}"/>
    <cellStyle name="SAPBEXstdData 5 2" xfId="610" xr:uid="{00000000-0005-0000-0000-000039020000}"/>
    <cellStyle name="SAPBEXstdData 6" xfId="357" xr:uid="{00000000-0005-0000-0000-00003A020000}"/>
    <cellStyle name="SAPBEXstdData 7" xfId="369" xr:uid="{00000000-0005-0000-0000-00003B020000}"/>
    <cellStyle name="SAPBEXstdData 8" xfId="428" xr:uid="{00000000-0005-0000-0000-00003C020000}"/>
    <cellStyle name="SAPBEXstdDataEmph" xfId="78" xr:uid="{00000000-0005-0000-0000-00003D020000}"/>
    <cellStyle name="SAPBEXstdDataEmph 2" xfId="140" xr:uid="{00000000-0005-0000-0000-00003E020000}"/>
    <cellStyle name="SAPBEXstdDataEmph 2 2" xfId="486" xr:uid="{00000000-0005-0000-0000-00003F020000}"/>
    <cellStyle name="SAPBEXstdDataEmph 3" xfId="231" xr:uid="{00000000-0005-0000-0000-000040020000}"/>
    <cellStyle name="SAPBEXstdDataEmph 3 2" xfId="531" xr:uid="{00000000-0005-0000-0000-000041020000}"/>
    <cellStyle name="SAPBEXstdDataEmph 4" xfId="278" xr:uid="{00000000-0005-0000-0000-000042020000}"/>
    <cellStyle name="SAPBEXstdDataEmph 4 2" xfId="573" xr:uid="{00000000-0005-0000-0000-000043020000}"/>
    <cellStyle name="SAPBEXstdDataEmph 5" xfId="316" xr:uid="{00000000-0005-0000-0000-000044020000}"/>
    <cellStyle name="SAPBEXstdDataEmph 5 2" xfId="611" xr:uid="{00000000-0005-0000-0000-000045020000}"/>
    <cellStyle name="SAPBEXstdDataEmph 6" xfId="358" xr:uid="{00000000-0005-0000-0000-000046020000}"/>
    <cellStyle name="SAPBEXstdDataEmph 7" xfId="429" xr:uid="{00000000-0005-0000-0000-000047020000}"/>
    <cellStyle name="SAPBEXstdItem" xfId="2" xr:uid="{00000000-0005-0000-0000-000048020000}"/>
    <cellStyle name="SAPBEXstdItem 2" xfId="3" xr:uid="{00000000-0005-0000-0000-000049020000}"/>
    <cellStyle name="SAPBEXstdItem 2 2" xfId="142" xr:uid="{00000000-0005-0000-0000-00004A020000}"/>
    <cellStyle name="SAPBEXstdItem 2 2 2" xfId="488" xr:uid="{00000000-0005-0000-0000-00004B020000}"/>
    <cellStyle name="SAPBEXstdItem 2 3" xfId="445" xr:uid="{00000000-0005-0000-0000-00004C020000}"/>
    <cellStyle name="SAPBEXstdItem 2 4" xfId="93" xr:uid="{00000000-0005-0000-0000-00004D020000}"/>
    <cellStyle name="SAPBEXstdItem 3" xfId="141" xr:uid="{00000000-0005-0000-0000-00004E020000}"/>
    <cellStyle name="SAPBEXstdItem 3 2" xfId="487" xr:uid="{00000000-0005-0000-0000-00004F020000}"/>
    <cellStyle name="SAPBEXstdItem 4" xfId="232" xr:uid="{00000000-0005-0000-0000-000050020000}"/>
    <cellStyle name="SAPBEXstdItem 4 2" xfId="532" xr:uid="{00000000-0005-0000-0000-000051020000}"/>
    <cellStyle name="SAPBEXstdItem 5" xfId="279" xr:uid="{00000000-0005-0000-0000-000052020000}"/>
    <cellStyle name="SAPBEXstdItem 5 2" xfId="574" xr:uid="{00000000-0005-0000-0000-000053020000}"/>
    <cellStyle name="SAPBEXstdItem 6" xfId="317" xr:uid="{00000000-0005-0000-0000-000054020000}"/>
    <cellStyle name="SAPBEXstdItem 6 2" xfId="612" xr:uid="{00000000-0005-0000-0000-000055020000}"/>
    <cellStyle name="SAPBEXstdItem 7" xfId="359" xr:uid="{00000000-0005-0000-0000-000056020000}"/>
    <cellStyle name="SAPBEXstdItem 8" xfId="368" xr:uid="{00000000-0005-0000-0000-000057020000}"/>
    <cellStyle name="SAPBEXstdItem 9" xfId="430" xr:uid="{00000000-0005-0000-0000-000058020000}"/>
    <cellStyle name="SAPBEXstdItemX" xfId="79" xr:uid="{00000000-0005-0000-0000-000059020000}"/>
    <cellStyle name="SAPBEXstdItemX 2" xfId="94" xr:uid="{00000000-0005-0000-0000-00005A020000}"/>
    <cellStyle name="SAPBEXstdItemX 2 2" xfId="144" xr:uid="{00000000-0005-0000-0000-00005B020000}"/>
    <cellStyle name="SAPBEXstdItemX 2 2 2" xfId="490" xr:uid="{00000000-0005-0000-0000-00005C020000}"/>
    <cellStyle name="SAPBEXstdItemX 2 3" xfId="446" xr:uid="{00000000-0005-0000-0000-00005D020000}"/>
    <cellStyle name="SAPBEXstdItemX 3" xfId="143" xr:uid="{00000000-0005-0000-0000-00005E020000}"/>
    <cellStyle name="SAPBEXstdItemX 3 2" xfId="489" xr:uid="{00000000-0005-0000-0000-00005F020000}"/>
    <cellStyle name="SAPBEXstdItemX 4" xfId="233" xr:uid="{00000000-0005-0000-0000-000060020000}"/>
    <cellStyle name="SAPBEXstdItemX 4 2" xfId="533" xr:uid="{00000000-0005-0000-0000-000061020000}"/>
    <cellStyle name="SAPBEXstdItemX 5" xfId="280" xr:uid="{00000000-0005-0000-0000-000062020000}"/>
    <cellStyle name="SAPBEXstdItemX 5 2" xfId="575" xr:uid="{00000000-0005-0000-0000-000063020000}"/>
    <cellStyle name="SAPBEXstdItemX 6" xfId="318" xr:uid="{00000000-0005-0000-0000-000064020000}"/>
    <cellStyle name="SAPBEXstdItemX 6 2" xfId="613" xr:uid="{00000000-0005-0000-0000-000065020000}"/>
    <cellStyle name="SAPBEXstdItemX 7" xfId="360" xr:uid="{00000000-0005-0000-0000-000066020000}"/>
    <cellStyle name="SAPBEXstdItemX 8" xfId="365" xr:uid="{00000000-0005-0000-0000-000067020000}"/>
    <cellStyle name="SAPBEXstdItemX 9" xfId="431" xr:uid="{00000000-0005-0000-0000-000068020000}"/>
    <cellStyle name="SAPBEXtitle" xfId="80" xr:uid="{00000000-0005-0000-0000-000069020000}"/>
    <cellStyle name="SAPBEXtitle 2" xfId="145" xr:uid="{00000000-0005-0000-0000-00006A020000}"/>
    <cellStyle name="SAPBEXtitle 3" xfId="234" xr:uid="{00000000-0005-0000-0000-00006B020000}"/>
    <cellStyle name="SAPBEXtitle 3 2" xfId="534" xr:uid="{00000000-0005-0000-0000-00006C020000}"/>
    <cellStyle name="SAPBEXtitle 4" xfId="281" xr:uid="{00000000-0005-0000-0000-00006D020000}"/>
    <cellStyle name="SAPBEXtitle 4 2" xfId="576" xr:uid="{00000000-0005-0000-0000-00006E020000}"/>
    <cellStyle name="SAPBEXtitle 5" xfId="319" xr:uid="{00000000-0005-0000-0000-00006F020000}"/>
    <cellStyle name="SAPBEXtitle 5 2" xfId="614" xr:uid="{00000000-0005-0000-0000-000070020000}"/>
    <cellStyle name="SAPBEXtitle 6" xfId="361" xr:uid="{00000000-0005-0000-0000-000071020000}"/>
    <cellStyle name="SAPBEXtitle 6 2" xfId="623" xr:uid="{00000000-0005-0000-0000-000072020000}"/>
    <cellStyle name="SAPBEXtitle 7" xfId="388" xr:uid="{00000000-0005-0000-0000-000073020000}"/>
    <cellStyle name="SAPBEXtitle 8" xfId="432" xr:uid="{00000000-0005-0000-0000-000074020000}"/>
    <cellStyle name="SAPBEXunassignedItem" xfId="235" xr:uid="{00000000-0005-0000-0000-000075020000}"/>
    <cellStyle name="SAPBEXundefined" xfId="81" xr:uid="{00000000-0005-0000-0000-000076020000}"/>
    <cellStyle name="SAPBEXundefined 2" xfId="146" xr:uid="{00000000-0005-0000-0000-000077020000}"/>
    <cellStyle name="SAPBEXundefined 2 2" xfId="491" xr:uid="{00000000-0005-0000-0000-000078020000}"/>
    <cellStyle name="SAPBEXundefined 3" xfId="236" xr:uid="{00000000-0005-0000-0000-000079020000}"/>
    <cellStyle name="SAPBEXundefined 3 2" xfId="535" xr:uid="{00000000-0005-0000-0000-00007A020000}"/>
    <cellStyle name="SAPBEXundefined 4" xfId="282" xr:uid="{00000000-0005-0000-0000-00007B020000}"/>
    <cellStyle name="SAPBEXundefined 4 2" xfId="577" xr:uid="{00000000-0005-0000-0000-00007C020000}"/>
    <cellStyle name="SAPBEXundefined 5" xfId="320" xr:uid="{00000000-0005-0000-0000-00007D020000}"/>
    <cellStyle name="SAPBEXundefined 5 2" xfId="615" xr:uid="{00000000-0005-0000-0000-00007E020000}"/>
    <cellStyle name="SAPBEXundefined 6" xfId="362" xr:uid="{00000000-0005-0000-0000-00007F020000}"/>
    <cellStyle name="SAPBEXundefined 7" xfId="433" xr:uid="{00000000-0005-0000-0000-000080020000}"/>
    <cellStyle name="Sheet Title" xfId="237" xr:uid="{00000000-0005-0000-0000-000081020000}"/>
    <cellStyle name="Standaard 2" xfId="45" xr:uid="{00000000-0005-0000-0000-000083020000}"/>
    <cellStyle name="Standaard 2 2" xfId="147" xr:uid="{00000000-0005-0000-0000-000084020000}"/>
    <cellStyle name="Standaard 2 3" xfId="631" xr:uid="{00000000-0005-0000-0000-000085020000}"/>
    <cellStyle name="Standaard 3" xfId="82" xr:uid="{00000000-0005-0000-0000-000086020000}"/>
    <cellStyle name="Standaard 3 2" xfId="154" xr:uid="{00000000-0005-0000-0000-000087020000}"/>
    <cellStyle name="Standaard 3 3" xfId="434" xr:uid="{00000000-0005-0000-0000-000088020000}"/>
    <cellStyle name="Standaard 3 4" xfId="629" xr:uid="{00000000-0005-0000-0000-000089020000}"/>
    <cellStyle name="Standaard 3 5" xfId="395" xr:uid="{00000000-0005-0000-0000-00008A020000}"/>
    <cellStyle name="Standaard 4" xfId="96" xr:uid="{00000000-0005-0000-0000-00008B020000}"/>
    <cellStyle name="Standaard 4 2" xfId="155" xr:uid="{00000000-0005-0000-0000-00008C020000}"/>
    <cellStyle name="Standaard 4 3" xfId="447" xr:uid="{00000000-0005-0000-0000-00008D020000}"/>
    <cellStyle name="Standaard 5" xfId="390" xr:uid="{00000000-0005-0000-0000-00008E020000}"/>
    <cellStyle name="Standaard 5 2" xfId="625" xr:uid="{00000000-0005-0000-0000-00008F020000}"/>
    <cellStyle name="Titel 2" xfId="37" xr:uid="{00000000-0005-0000-0000-000090020000}"/>
    <cellStyle name="Totaal 2" xfId="238" xr:uid="{00000000-0005-0000-0000-000092020000}"/>
    <cellStyle name="Totaal 2 2" xfId="283" xr:uid="{00000000-0005-0000-0000-000093020000}"/>
    <cellStyle name="Totaal 2 2 2" xfId="578" xr:uid="{00000000-0005-0000-0000-000094020000}"/>
    <cellStyle name="Totaal 2 3" xfId="321" xr:uid="{00000000-0005-0000-0000-000095020000}"/>
    <cellStyle name="Totaal 2 3 2" xfId="616" xr:uid="{00000000-0005-0000-0000-000096020000}"/>
    <cellStyle name="Totaal 2 4" xfId="363" xr:uid="{00000000-0005-0000-0000-000097020000}"/>
    <cellStyle name="Total" xfId="18" builtinId="25" customBuiltin="1"/>
    <cellStyle name="Uitvoer 2" xfId="195" xr:uid="{00000000-0005-0000-0000-000099020000}"/>
    <cellStyle name="Uitvoer 2 2" xfId="244" xr:uid="{00000000-0005-0000-0000-00009A020000}"/>
    <cellStyle name="Uitvoer 2 2 2" xfId="539" xr:uid="{00000000-0005-0000-0000-00009B020000}"/>
    <cellStyle name="Uitvoer 2 3" xfId="149" xr:uid="{00000000-0005-0000-0000-00009C020000}"/>
    <cellStyle name="Uitvoer 2 3 2" xfId="493" xr:uid="{00000000-0005-0000-0000-00009D020000}"/>
    <cellStyle name="Uitvoer 2 4" xfId="324" xr:uid="{00000000-0005-0000-0000-00009E020000}"/>
    <cellStyle name="Waarschuwingstekst 2" xfId="239" xr:uid="{00000000-0005-0000-0000-0000A1020000}"/>
    <cellStyle name="Warning Text" xfId="15" builtinId="11" customBuiltin="1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7" lockText="1" noThreeD="1"/>
</file>

<file path=xl/ctrlProps/ctrlProp10.xml><?xml version="1.0" encoding="utf-8"?>
<formControlPr xmlns="http://schemas.microsoft.com/office/spreadsheetml/2009/9/main" objectType="CheckBox" fmlaLink="$L$27" lockText="1" noThreeD="1"/>
</file>

<file path=xl/ctrlProps/ctrlProp11.xml><?xml version="1.0" encoding="utf-8"?>
<formControlPr xmlns="http://schemas.microsoft.com/office/spreadsheetml/2009/9/main" objectType="CheckBox" fmlaLink="$L$27" lockText="1" noThreeD="1"/>
</file>

<file path=xl/ctrlProps/ctrlProp12.xml><?xml version="1.0" encoding="utf-8"?>
<formControlPr xmlns="http://schemas.microsoft.com/office/spreadsheetml/2009/9/main" objectType="CheckBox" fmlaLink="$L$25" lockText="1" noThreeD="1"/>
</file>

<file path=xl/ctrlProps/ctrlProp13.xml><?xml version="1.0" encoding="utf-8"?>
<formControlPr xmlns="http://schemas.microsoft.com/office/spreadsheetml/2009/9/main" objectType="CheckBox" fmlaLink="$F$27" lockText="1" noThreeD="1"/>
</file>

<file path=xl/ctrlProps/ctrlProp14.xml><?xml version="1.0" encoding="utf-8"?>
<formControlPr xmlns="http://schemas.microsoft.com/office/spreadsheetml/2009/9/main" objectType="CheckBox" fmlaLink="$F$27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$F$25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$F$26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$L$24" lockText="1" noThreeD="1"/>
</file>

<file path=xl/ctrlProps/ctrlProp20.xml><?xml version="1.0" encoding="utf-8"?>
<formControlPr xmlns="http://schemas.microsoft.com/office/spreadsheetml/2009/9/main" objectType="CheckBox" fmlaLink="$F$27" lockText="1" noThreeD="1"/>
</file>

<file path=xl/ctrlProps/ctrlProp3.xml><?xml version="1.0" encoding="utf-8"?>
<formControlPr xmlns="http://schemas.microsoft.com/office/spreadsheetml/2009/9/main" objectType="CheckBox" fmlaLink="$L$27" lockText="1" noThreeD="1"/>
</file>

<file path=xl/ctrlProps/ctrlProp4.xml><?xml version="1.0" encoding="utf-8"?>
<formControlPr xmlns="http://schemas.microsoft.com/office/spreadsheetml/2009/9/main" objectType="CheckBox" fmlaLink="$L$23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$F$24" lockText="1" noThreeD="1"/>
</file>

<file path=xl/ctrlProps/ctrlProp7.xml><?xml version="1.0" encoding="utf-8"?>
<formControlPr xmlns="http://schemas.microsoft.com/office/spreadsheetml/2009/9/main" objectType="CheckBox" fmlaLink="$F$23" lockText="1" noThreeD="1"/>
</file>

<file path=xl/ctrlProps/ctrlProp8.xml><?xml version="1.0" encoding="utf-8"?>
<formControlPr xmlns="http://schemas.microsoft.com/office/spreadsheetml/2009/9/main" objectType="CheckBox" fmlaLink="$L$26" lockText="1" noThreeD="1"/>
</file>

<file path=xl/ctrlProps/ctrlProp9.xml><?xml version="1.0" encoding="utf-8"?>
<formControlPr xmlns="http://schemas.microsoft.com/office/spreadsheetml/2009/9/main" objectType="CheckBox" fmlaLink="$L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23</xdr:row>
          <xdr:rowOff>160020</xdr:rowOff>
        </xdr:from>
        <xdr:to>
          <xdr:col>3</xdr:col>
          <xdr:colOff>220980</xdr:colOff>
          <xdr:row>25</xdr:row>
          <xdr:rowOff>22860</xdr:rowOff>
        </xdr:to>
        <xdr:sp macro="" textlink="">
          <xdr:nvSpPr>
            <xdr:cNvPr id="4106" name="Check Box 19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0</xdr:rowOff>
        </xdr:from>
        <xdr:to>
          <xdr:col>8</xdr:col>
          <xdr:colOff>236220</xdr:colOff>
          <xdr:row>24</xdr:row>
          <xdr:rowOff>60960</xdr:rowOff>
        </xdr:to>
        <xdr:sp macro="" textlink="">
          <xdr:nvSpPr>
            <xdr:cNvPr id="4114" name="Check Box 27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0</xdr:rowOff>
        </xdr:from>
        <xdr:to>
          <xdr:col>8</xdr:col>
          <xdr:colOff>228600</xdr:colOff>
          <xdr:row>26</xdr:row>
          <xdr:rowOff>60960</xdr:rowOff>
        </xdr:to>
        <xdr:sp macro="" textlink="">
          <xdr:nvSpPr>
            <xdr:cNvPr id="4116" name="Check Box 29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0</xdr:rowOff>
        </xdr:from>
        <xdr:to>
          <xdr:col>8</xdr:col>
          <xdr:colOff>228600</xdr:colOff>
          <xdr:row>23</xdr:row>
          <xdr:rowOff>53340</xdr:rowOff>
        </xdr:to>
        <xdr:sp macro="" textlink="">
          <xdr:nvSpPr>
            <xdr:cNvPr id="4123" name="Check Box 26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1648239</xdr:colOff>
      <xdr:row>0</xdr:row>
      <xdr:rowOff>274320</xdr:rowOff>
    </xdr:from>
    <xdr:to>
      <xdr:col>7</xdr:col>
      <xdr:colOff>38100</xdr:colOff>
      <xdr:row>2</xdr:row>
      <xdr:rowOff>45720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959" y="274320"/>
          <a:ext cx="2131281" cy="10896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22</xdr:row>
          <xdr:rowOff>160020</xdr:rowOff>
        </xdr:from>
        <xdr:to>
          <xdr:col>3</xdr:col>
          <xdr:colOff>220980</xdr:colOff>
          <xdr:row>24</xdr:row>
          <xdr:rowOff>22860</xdr:rowOff>
        </xdr:to>
        <xdr:sp macro="" textlink="">
          <xdr:nvSpPr>
            <xdr:cNvPr id="4126" name="Check Box 19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22</xdr:row>
          <xdr:rowOff>160020</xdr:rowOff>
        </xdr:from>
        <xdr:to>
          <xdr:col>3</xdr:col>
          <xdr:colOff>220980</xdr:colOff>
          <xdr:row>24</xdr:row>
          <xdr:rowOff>22860</xdr:rowOff>
        </xdr:to>
        <xdr:sp macro="" textlink="">
          <xdr:nvSpPr>
            <xdr:cNvPr id="4127" name="Check Box 19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21</xdr:row>
          <xdr:rowOff>556260</xdr:rowOff>
        </xdr:from>
        <xdr:to>
          <xdr:col>3</xdr:col>
          <xdr:colOff>220980</xdr:colOff>
          <xdr:row>23</xdr:row>
          <xdr:rowOff>22860</xdr:rowOff>
        </xdr:to>
        <xdr:sp macro="" textlink="">
          <xdr:nvSpPr>
            <xdr:cNvPr id="4128" name="Check Box 19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0</xdr:rowOff>
        </xdr:from>
        <xdr:to>
          <xdr:col>8</xdr:col>
          <xdr:colOff>228600</xdr:colOff>
          <xdr:row>26</xdr:row>
          <xdr:rowOff>60960</xdr:rowOff>
        </xdr:to>
        <xdr:sp macro="" textlink="">
          <xdr:nvSpPr>
            <xdr:cNvPr id="4133" name="Check Box 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0</xdr:rowOff>
        </xdr:from>
        <xdr:to>
          <xdr:col>8</xdr:col>
          <xdr:colOff>228600</xdr:colOff>
          <xdr:row>27</xdr:row>
          <xdr:rowOff>60960</xdr:rowOff>
        </xdr:to>
        <xdr:sp macro="" textlink="">
          <xdr:nvSpPr>
            <xdr:cNvPr id="4134" name="Check Box 29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0</xdr:rowOff>
        </xdr:from>
        <xdr:to>
          <xdr:col>8</xdr:col>
          <xdr:colOff>228600</xdr:colOff>
          <xdr:row>27</xdr:row>
          <xdr:rowOff>60960</xdr:rowOff>
        </xdr:to>
        <xdr:sp macro="" textlink="">
          <xdr:nvSpPr>
            <xdr:cNvPr id="4135" name="Check Box 2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0</xdr:rowOff>
        </xdr:from>
        <xdr:to>
          <xdr:col>8</xdr:col>
          <xdr:colOff>228600</xdr:colOff>
          <xdr:row>25</xdr:row>
          <xdr:rowOff>60960</xdr:rowOff>
        </xdr:to>
        <xdr:sp macro="" textlink="">
          <xdr:nvSpPr>
            <xdr:cNvPr id="4136" name="Check Box 29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0</xdr:rowOff>
        </xdr:from>
        <xdr:to>
          <xdr:col>8</xdr:col>
          <xdr:colOff>228600</xdr:colOff>
          <xdr:row>25</xdr:row>
          <xdr:rowOff>60960</xdr:rowOff>
        </xdr:to>
        <xdr:sp macro="" textlink="">
          <xdr:nvSpPr>
            <xdr:cNvPr id="4137" name="Check Box 29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24</xdr:row>
          <xdr:rowOff>160020</xdr:rowOff>
        </xdr:from>
        <xdr:to>
          <xdr:col>3</xdr:col>
          <xdr:colOff>220980</xdr:colOff>
          <xdr:row>26</xdr:row>
          <xdr:rowOff>22860</xdr:rowOff>
        </xdr:to>
        <xdr:sp macro="" textlink="">
          <xdr:nvSpPr>
            <xdr:cNvPr id="4141" name="Check Box 19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25</xdr:row>
          <xdr:rowOff>160020</xdr:rowOff>
        </xdr:from>
        <xdr:to>
          <xdr:col>3</xdr:col>
          <xdr:colOff>220980</xdr:colOff>
          <xdr:row>27</xdr:row>
          <xdr:rowOff>22860</xdr:rowOff>
        </xdr:to>
        <xdr:sp macro="" textlink="">
          <xdr:nvSpPr>
            <xdr:cNvPr id="4142" name="Check Box 19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23</xdr:row>
          <xdr:rowOff>160020</xdr:rowOff>
        </xdr:from>
        <xdr:to>
          <xdr:col>3</xdr:col>
          <xdr:colOff>220980</xdr:colOff>
          <xdr:row>25</xdr:row>
          <xdr:rowOff>22860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23</xdr:row>
          <xdr:rowOff>160020</xdr:rowOff>
        </xdr:from>
        <xdr:to>
          <xdr:col>3</xdr:col>
          <xdr:colOff>220980</xdr:colOff>
          <xdr:row>25</xdr:row>
          <xdr:rowOff>22860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24</xdr:row>
          <xdr:rowOff>160020</xdr:rowOff>
        </xdr:from>
        <xdr:to>
          <xdr:col>3</xdr:col>
          <xdr:colOff>220980</xdr:colOff>
          <xdr:row>26</xdr:row>
          <xdr:rowOff>22860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24</xdr:row>
          <xdr:rowOff>160020</xdr:rowOff>
        </xdr:from>
        <xdr:to>
          <xdr:col>3</xdr:col>
          <xdr:colOff>220980</xdr:colOff>
          <xdr:row>26</xdr:row>
          <xdr:rowOff>22860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25</xdr:row>
          <xdr:rowOff>160020</xdr:rowOff>
        </xdr:from>
        <xdr:to>
          <xdr:col>3</xdr:col>
          <xdr:colOff>220980</xdr:colOff>
          <xdr:row>27</xdr:row>
          <xdr:rowOff>22860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25</xdr:row>
          <xdr:rowOff>160020</xdr:rowOff>
        </xdr:from>
        <xdr:to>
          <xdr:col>3</xdr:col>
          <xdr:colOff>220980</xdr:colOff>
          <xdr:row>27</xdr:row>
          <xdr:rowOff>22860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9"/>
  <sheetViews>
    <sheetView showGridLines="0" showZeros="0" tabSelected="1" zoomScaleNormal="100" workbookViewId="0">
      <selection activeCell="D18" sqref="D18"/>
    </sheetView>
  </sheetViews>
  <sheetFormatPr defaultColWidth="9.21875" defaultRowHeight="14.4" x14ac:dyDescent="0.3"/>
  <cols>
    <col min="1" max="1" width="2.44140625" customWidth="1"/>
    <col min="2" max="2" width="2.5546875" hidden="1" customWidth="1"/>
    <col min="3" max="3" width="14.5546875" customWidth="1"/>
    <col min="4" max="4" width="4.5546875" customWidth="1"/>
    <col min="5" max="5" width="38.44140625" customWidth="1"/>
    <col min="6" max="6" width="1.21875" customWidth="1"/>
    <col min="7" max="7" width="15.21875" customWidth="1"/>
    <col min="8" max="8" width="18.44140625" bestFit="1" customWidth="1"/>
    <col min="9" max="9" width="7" style="1" customWidth="1"/>
    <col min="10" max="10" width="9" style="1" customWidth="1"/>
    <col min="11" max="11" width="15.44140625" customWidth="1"/>
    <col min="12" max="12" width="14" hidden="1" customWidth="1"/>
    <col min="13" max="13" width="4.5546875" customWidth="1"/>
  </cols>
  <sheetData>
    <row r="1" spans="1:11" ht="24.75" customHeight="1" x14ac:dyDescent="0.5">
      <c r="E1" s="80" t="s">
        <v>342</v>
      </c>
      <c r="F1" s="80"/>
      <c r="G1" s="80"/>
      <c r="H1" s="80"/>
      <c r="I1" s="80"/>
      <c r="J1" s="43"/>
    </row>
    <row r="2" spans="1:11" ht="79.5" customHeight="1" x14ac:dyDescent="0.5">
      <c r="C2" s="36"/>
      <c r="E2" s="80"/>
      <c r="F2" s="80"/>
      <c r="G2" s="80"/>
      <c r="H2" s="80"/>
      <c r="I2" s="80"/>
      <c r="J2" s="43"/>
    </row>
    <row r="3" spans="1:11" ht="27" customHeight="1" x14ac:dyDescent="0.5">
      <c r="C3" s="36" t="s">
        <v>332</v>
      </c>
      <c r="E3" s="43"/>
      <c r="F3" s="43"/>
      <c r="G3" s="43"/>
      <c r="H3" s="43"/>
      <c r="I3" s="43"/>
      <c r="J3" s="43"/>
    </row>
    <row r="4" spans="1:11" s="9" customFormat="1" ht="18" customHeight="1" x14ac:dyDescent="0.5">
      <c r="A4" s="45"/>
      <c r="B4" s="45"/>
      <c r="C4" s="46" t="s">
        <v>333</v>
      </c>
      <c r="D4" s="46"/>
      <c r="E4" s="47"/>
      <c r="F4" s="47"/>
      <c r="G4" s="47"/>
      <c r="H4" s="47"/>
      <c r="I4" s="47"/>
      <c r="J4" s="47"/>
      <c r="K4" s="45"/>
    </row>
    <row r="5" spans="1:11" ht="27" customHeight="1" x14ac:dyDescent="0.3">
      <c r="C5" s="5" t="s">
        <v>0</v>
      </c>
      <c r="D5" s="5"/>
      <c r="E5" s="79"/>
      <c r="F5" s="79"/>
      <c r="G5" s="79"/>
      <c r="H5" s="79"/>
      <c r="I5" s="79"/>
      <c r="J5" s="79"/>
      <c r="K5" s="79"/>
    </row>
    <row r="6" spans="1:11" ht="27" customHeight="1" x14ac:dyDescent="0.3">
      <c r="C6" s="5" t="s">
        <v>1</v>
      </c>
      <c r="D6" s="5"/>
      <c r="E6" s="79"/>
      <c r="F6" s="79"/>
      <c r="G6" s="79"/>
      <c r="H6" s="79"/>
      <c r="I6" s="79"/>
      <c r="J6" s="79"/>
      <c r="K6" s="79"/>
    </row>
    <row r="7" spans="1:11" ht="27" customHeight="1" x14ac:dyDescent="0.3">
      <c r="C7" s="8" t="s">
        <v>2</v>
      </c>
      <c r="D7" s="8"/>
      <c r="E7" s="79"/>
      <c r="F7" s="79"/>
      <c r="G7" s="79"/>
      <c r="H7" s="79"/>
      <c r="I7" s="79"/>
      <c r="J7" s="79"/>
      <c r="K7" s="79"/>
    </row>
    <row r="8" spans="1:11" ht="27" customHeight="1" x14ac:dyDescent="0.3">
      <c r="C8" s="5" t="s">
        <v>3</v>
      </c>
      <c r="D8" s="8"/>
      <c r="E8" s="79"/>
      <c r="F8" s="79"/>
      <c r="G8" s="79"/>
      <c r="H8" s="79"/>
      <c r="I8" s="79"/>
      <c r="J8" s="79"/>
      <c r="K8" s="79"/>
    </row>
    <row r="9" spans="1:11" ht="26.25" customHeight="1" x14ac:dyDescent="0.3">
      <c r="C9" s="5" t="s">
        <v>4</v>
      </c>
      <c r="D9" s="5"/>
      <c r="E9" s="79"/>
      <c r="F9" s="79"/>
      <c r="G9" s="79"/>
      <c r="H9" s="79"/>
      <c r="I9" s="79"/>
      <c r="J9" s="79"/>
      <c r="K9" s="79"/>
    </row>
    <row r="10" spans="1:11" ht="14.25" customHeight="1" x14ac:dyDescent="0.5">
      <c r="C10" s="5"/>
      <c r="D10" s="5"/>
      <c r="H10" s="43"/>
      <c r="I10" s="43"/>
      <c r="J10" s="43"/>
    </row>
    <row r="11" spans="1:11" s="9" customFormat="1" ht="18" customHeight="1" x14ac:dyDescent="0.5">
      <c r="A11" s="45"/>
      <c r="B11" s="45"/>
      <c r="C11" s="46" t="s">
        <v>334</v>
      </c>
      <c r="D11" s="46"/>
      <c r="E11" s="47"/>
      <c r="F11" s="47"/>
      <c r="G11" s="47"/>
      <c r="H11" s="47"/>
      <c r="I11" s="47"/>
      <c r="J11" s="47"/>
      <c r="K11" s="45"/>
    </row>
    <row r="12" spans="1:11" ht="14.25" customHeight="1" x14ac:dyDescent="0.5">
      <c r="C12" s="7"/>
      <c r="D12" s="7"/>
      <c r="H12" s="43"/>
      <c r="I12" s="43"/>
      <c r="J12" s="43"/>
    </row>
    <row r="13" spans="1:11" ht="48" customHeight="1" x14ac:dyDescent="0.3">
      <c r="C13" s="77" t="s">
        <v>335</v>
      </c>
      <c r="D13" s="77"/>
      <c r="E13" s="77"/>
      <c r="F13" s="72"/>
      <c r="H13" s="77" t="s">
        <v>336</v>
      </c>
      <c r="I13" s="77"/>
      <c r="J13" s="77"/>
      <c r="K13" s="77"/>
    </row>
    <row r="14" spans="1:11" ht="14.25" customHeight="1" x14ac:dyDescent="0.3">
      <c r="C14" s="11" t="s">
        <v>5</v>
      </c>
      <c r="D14" s="70"/>
      <c r="E14" s="12"/>
      <c r="F14" s="12"/>
      <c r="H14" s="11" t="s">
        <v>5</v>
      </c>
      <c r="I14" s="70"/>
      <c r="J14" s="13"/>
      <c r="K14" s="12"/>
    </row>
    <row r="15" spans="1:11" ht="14.25" customHeight="1" x14ac:dyDescent="0.3">
      <c r="C15" s="11" t="s">
        <v>6</v>
      </c>
      <c r="D15" s="71"/>
      <c r="E15" s="12"/>
      <c r="F15" s="12"/>
      <c r="H15" s="11" t="s">
        <v>6</v>
      </c>
      <c r="I15" s="71"/>
      <c r="J15" s="13"/>
      <c r="K15" s="12"/>
    </row>
    <row r="16" spans="1:11" ht="14.25" customHeight="1" x14ac:dyDescent="0.3">
      <c r="C16" s="11" t="s">
        <v>7</v>
      </c>
      <c r="D16" s="71"/>
      <c r="E16" s="12"/>
      <c r="F16" s="12"/>
      <c r="H16" s="11" t="s">
        <v>7</v>
      </c>
      <c r="I16" s="71"/>
      <c r="J16" s="13"/>
      <c r="K16" s="12"/>
    </row>
    <row r="17" spans="1:13" ht="14.25" customHeight="1" x14ac:dyDescent="0.3">
      <c r="C17" s="11" t="s">
        <v>8</v>
      </c>
      <c r="D17" s="71"/>
      <c r="E17" s="12"/>
      <c r="F17" s="12"/>
      <c r="H17" s="11" t="s">
        <v>8</v>
      </c>
      <c r="I17" s="71"/>
      <c r="J17" s="13"/>
      <c r="K17" s="12"/>
    </row>
    <row r="18" spans="1:13" ht="14.25" customHeight="1" x14ac:dyDescent="0.3">
      <c r="C18" s="11" t="s">
        <v>9</v>
      </c>
      <c r="D18" s="70"/>
      <c r="E18" s="12"/>
      <c r="F18" s="12"/>
      <c r="H18" s="11" t="s">
        <v>9</v>
      </c>
      <c r="I18" s="71"/>
      <c r="J18" s="13"/>
      <c r="K18" s="12"/>
    </row>
    <row r="19" spans="1:13" ht="14.25" customHeight="1" x14ac:dyDescent="0.5">
      <c r="C19" s="5"/>
      <c r="D19" s="5"/>
      <c r="H19" s="6"/>
      <c r="I19" s="43"/>
      <c r="J19" s="43"/>
    </row>
    <row r="20" spans="1:13" s="9" customFormat="1" ht="18" customHeight="1" x14ac:dyDescent="0.5">
      <c r="A20" s="45"/>
      <c r="B20" s="45"/>
      <c r="C20" s="46" t="s">
        <v>337</v>
      </c>
      <c r="D20" s="46"/>
      <c r="E20" s="47"/>
      <c r="F20" s="47"/>
      <c r="G20" s="47"/>
      <c r="H20" s="47"/>
      <c r="I20" s="47"/>
      <c r="J20" s="47"/>
      <c r="K20" s="45"/>
    </row>
    <row r="21" spans="1:13" ht="14.25" customHeight="1" x14ac:dyDescent="0.5">
      <c r="C21" s="5"/>
      <c r="D21" s="5"/>
      <c r="H21" s="6"/>
      <c r="I21" s="43"/>
      <c r="J21" s="43"/>
    </row>
    <row r="22" spans="1:13" ht="45" customHeight="1" x14ac:dyDescent="0.5">
      <c r="C22" s="77" t="s">
        <v>10</v>
      </c>
      <c r="D22" s="77"/>
      <c r="E22" s="77"/>
      <c r="F22" s="72"/>
      <c r="H22" s="77" t="s">
        <v>11</v>
      </c>
      <c r="I22" s="77"/>
      <c r="J22" s="77"/>
      <c r="K22" s="77"/>
      <c r="L22" s="43"/>
      <c r="M22" s="2"/>
    </row>
    <row r="23" spans="1:13" ht="14.25" customHeight="1" x14ac:dyDescent="0.3">
      <c r="C23" s="11" t="s">
        <v>5</v>
      </c>
      <c r="D23" s="40"/>
      <c r="E23" s="12"/>
      <c r="F23" s="40" t="b">
        <v>0</v>
      </c>
      <c r="H23" s="11" t="s">
        <v>5</v>
      </c>
      <c r="I23" s="40"/>
      <c r="J23" s="12"/>
      <c r="K23" s="12"/>
      <c r="L23" s="2" t="b">
        <v>0</v>
      </c>
      <c r="M23" s="2"/>
    </row>
    <row r="24" spans="1:13" ht="14.25" customHeight="1" x14ac:dyDescent="0.3">
      <c r="C24" s="11" t="s">
        <v>6</v>
      </c>
      <c r="D24" s="40"/>
      <c r="E24" s="12"/>
      <c r="F24" s="40" t="b">
        <v>0</v>
      </c>
      <c r="H24" s="11" t="s">
        <v>6</v>
      </c>
      <c r="I24" s="40"/>
      <c r="J24" s="12"/>
      <c r="K24" s="12"/>
      <c r="L24" s="2" t="b">
        <v>0</v>
      </c>
      <c r="M24" s="2"/>
    </row>
    <row r="25" spans="1:13" ht="14.25" customHeight="1" x14ac:dyDescent="0.3">
      <c r="C25" s="11" t="s">
        <v>7</v>
      </c>
      <c r="D25" s="40"/>
      <c r="E25" s="12"/>
      <c r="F25" s="40" t="b">
        <v>0</v>
      </c>
      <c r="H25" s="11" t="s">
        <v>7</v>
      </c>
      <c r="I25" s="40"/>
      <c r="J25" s="12"/>
      <c r="K25" s="12"/>
      <c r="L25" s="2" t="b">
        <v>0</v>
      </c>
      <c r="M25" s="2"/>
    </row>
    <row r="26" spans="1:13" ht="14.25" customHeight="1" x14ac:dyDescent="0.3">
      <c r="C26" s="11" t="s">
        <v>8</v>
      </c>
      <c r="D26" s="40"/>
      <c r="E26" s="12"/>
      <c r="F26" s="40" t="b">
        <v>0</v>
      </c>
      <c r="H26" s="11" t="s">
        <v>8</v>
      </c>
      <c r="I26" s="40"/>
      <c r="J26" s="12"/>
      <c r="K26" s="12"/>
      <c r="L26" s="2" t="b">
        <v>0</v>
      </c>
      <c r="M26" s="2"/>
    </row>
    <row r="27" spans="1:13" ht="14.25" customHeight="1" x14ac:dyDescent="0.3">
      <c r="C27" s="11" t="s">
        <v>9</v>
      </c>
      <c r="D27" s="40"/>
      <c r="E27" s="12"/>
      <c r="F27" s="40" t="b">
        <v>0</v>
      </c>
      <c r="H27" s="11" t="s">
        <v>9</v>
      </c>
      <c r="I27" s="40"/>
      <c r="J27" s="12"/>
      <c r="K27" s="12"/>
      <c r="L27" s="2" t="b">
        <v>0</v>
      </c>
      <c r="M27" s="2"/>
    </row>
    <row r="28" spans="1:13" ht="14.25" customHeight="1" x14ac:dyDescent="0.5">
      <c r="H28" s="6"/>
      <c r="I28" s="43"/>
      <c r="J28" s="43"/>
    </row>
    <row r="29" spans="1:13" s="9" customFormat="1" ht="18" customHeight="1" x14ac:dyDescent="0.5">
      <c r="A29" s="45"/>
      <c r="B29" s="45"/>
      <c r="C29" s="46" t="s">
        <v>12</v>
      </c>
      <c r="D29" s="46"/>
      <c r="E29" s="47"/>
      <c r="F29" s="47"/>
      <c r="G29" s="47"/>
      <c r="H29" s="47"/>
      <c r="I29" s="47"/>
      <c r="J29" s="47"/>
      <c r="K29" s="45"/>
      <c r="L29" s="9">
        <v>0.9</v>
      </c>
    </row>
    <row r="30" spans="1:13" s="3" customFormat="1" ht="25.5" customHeight="1" x14ac:dyDescent="0.3">
      <c r="C30" s="49" t="s">
        <v>13</v>
      </c>
      <c r="D30" s="50" t="s">
        <v>14</v>
      </c>
      <c r="E30" s="19"/>
      <c r="F30" s="51"/>
      <c r="G30" s="52"/>
      <c r="H30" s="53" t="s">
        <v>15</v>
      </c>
      <c r="I30" s="54"/>
      <c r="J30" s="55" t="s">
        <v>16</v>
      </c>
      <c r="K30" s="56" t="s">
        <v>17</v>
      </c>
    </row>
    <row r="31" spans="1:13" s="3" customFormat="1" ht="13.5" customHeight="1" x14ac:dyDescent="0.3">
      <c r="B31" s="14"/>
      <c r="C31" s="42"/>
      <c r="D31" s="21" t="s">
        <v>18</v>
      </c>
      <c r="E31" s="21"/>
      <c r="F31" s="22"/>
      <c r="G31" s="22"/>
      <c r="H31" s="30"/>
      <c r="I31" s="22"/>
      <c r="J31" s="22"/>
      <c r="K31" s="23"/>
    </row>
    <row r="32" spans="1:13" s="3" customFormat="1" ht="13.5" customHeight="1" x14ac:dyDescent="0.3">
      <c r="B32" s="14"/>
      <c r="C32" s="42"/>
      <c r="D32" s="27" t="s">
        <v>19</v>
      </c>
      <c r="E32" s="27"/>
      <c r="F32" s="28"/>
      <c r="G32" s="25"/>
      <c r="H32" s="31"/>
      <c r="I32" s="24"/>
      <c r="J32" s="24"/>
      <c r="K32" s="17"/>
    </row>
    <row r="33" spans="2:11" s="3" customFormat="1" ht="13.5" customHeight="1" x14ac:dyDescent="0.3">
      <c r="B33" s="37">
        <f>$D$14</f>
        <v>0</v>
      </c>
      <c r="C33" s="41">
        <f t="shared" ref="C33" si="0">B33</f>
        <v>0</v>
      </c>
      <c r="D33" s="14" t="s">
        <v>20</v>
      </c>
      <c r="E33" s="18"/>
      <c r="F33" s="19"/>
      <c r="G33" s="20"/>
      <c r="H33" s="44" t="s">
        <v>21</v>
      </c>
      <c r="I33" s="60" t="s">
        <v>22</v>
      </c>
      <c r="J33" s="15">
        <v>6.85</v>
      </c>
      <c r="K33" s="67">
        <f>J33*C33</f>
        <v>0</v>
      </c>
    </row>
    <row r="34" spans="2:11" s="3" customFormat="1" ht="13.5" customHeight="1" x14ac:dyDescent="0.3">
      <c r="B34" s="37">
        <f t="shared" ref="B34:B39" si="1">$D$14</f>
        <v>0</v>
      </c>
      <c r="C34" s="41">
        <f t="shared" ref="C34:C43" si="2">B34</f>
        <v>0</v>
      </c>
      <c r="D34" s="14" t="s">
        <v>23</v>
      </c>
      <c r="E34" s="18"/>
      <c r="F34" s="19"/>
      <c r="G34" s="20"/>
      <c r="H34" s="44" t="s">
        <v>24</v>
      </c>
      <c r="I34" s="60" t="s">
        <v>22</v>
      </c>
      <c r="J34" s="15">
        <v>6.85</v>
      </c>
      <c r="K34" s="67">
        <f t="shared" ref="K34:K43" si="3">J34*C34</f>
        <v>0</v>
      </c>
    </row>
    <row r="35" spans="2:11" s="3" customFormat="1" ht="13.5" customHeight="1" x14ac:dyDescent="0.3">
      <c r="B35" s="37">
        <f t="shared" si="1"/>
        <v>0</v>
      </c>
      <c r="C35" s="41">
        <f t="shared" si="2"/>
        <v>0</v>
      </c>
      <c r="D35" s="14" t="s">
        <v>25</v>
      </c>
      <c r="E35" s="18"/>
      <c r="F35" s="19"/>
      <c r="G35" s="20"/>
      <c r="H35" s="44" t="s">
        <v>26</v>
      </c>
      <c r="I35" s="60" t="s">
        <v>22</v>
      </c>
      <c r="J35" s="15">
        <v>6.85</v>
      </c>
      <c r="K35" s="67">
        <f t="shared" si="3"/>
        <v>0</v>
      </c>
    </row>
    <row r="36" spans="2:11" s="3" customFormat="1" ht="13.5" customHeight="1" x14ac:dyDescent="0.3">
      <c r="B36" s="37">
        <f t="shared" si="1"/>
        <v>0</v>
      </c>
      <c r="C36" s="41">
        <f t="shared" si="2"/>
        <v>0</v>
      </c>
      <c r="D36" s="14" t="s">
        <v>27</v>
      </c>
      <c r="E36" s="18"/>
      <c r="F36" s="19"/>
      <c r="G36" s="20"/>
      <c r="H36" s="44" t="s">
        <v>28</v>
      </c>
      <c r="I36" s="60" t="s">
        <v>22</v>
      </c>
      <c r="J36" s="15">
        <v>3.2</v>
      </c>
      <c r="K36" s="67">
        <f t="shared" si="3"/>
        <v>0</v>
      </c>
    </row>
    <row r="37" spans="2:11" s="3" customFormat="1" ht="13.5" customHeight="1" x14ac:dyDescent="0.3">
      <c r="B37" s="37">
        <f t="shared" si="1"/>
        <v>0</v>
      </c>
      <c r="C37" s="41">
        <f t="shared" ref="C37:C38" si="4">B37</f>
        <v>0</v>
      </c>
      <c r="D37" s="14" t="s">
        <v>29</v>
      </c>
      <c r="E37" s="18"/>
      <c r="F37" s="19"/>
      <c r="G37" s="20"/>
      <c r="H37" s="44" t="s">
        <v>30</v>
      </c>
      <c r="I37" s="60" t="s">
        <v>22</v>
      </c>
      <c r="J37" s="15">
        <v>3.2</v>
      </c>
      <c r="K37" s="67">
        <f t="shared" si="3"/>
        <v>0</v>
      </c>
    </row>
    <row r="38" spans="2:11" s="3" customFormat="1" ht="13.5" customHeight="1" x14ac:dyDescent="0.3">
      <c r="B38" s="37">
        <f t="shared" si="1"/>
        <v>0</v>
      </c>
      <c r="C38" s="41">
        <f t="shared" si="4"/>
        <v>0</v>
      </c>
      <c r="D38" s="14" t="s">
        <v>31</v>
      </c>
      <c r="E38" s="18"/>
      <c r="F38" s="19"/>
      <c r="G38" s="20"/>
      <c r="H38" s="44" t="s">
        <v>32</v>
      </c>
      <c r="I38" s="60" t="s">
        <v>22</v>
      </c>
      <c r="J38" s="15">
        <v>3.2</v>
      </c>
      <c r="K38" s="67">
        <f t="shared" si="3"/>
        <v>0</v>
      </c>
    </row>
    <row r="39" spans="2:11" s="3" customFormat="1" ht="13.5" customHeight="1" x14ac:dyDescent="0.3">
      <c r="B39" s="37">
        <f t="shared" si="1"/>
        <v>0</v>
      </c>
      <c r="C39" s="41">
        <f t="shared" si="2"/>
        <v>0</v>
      </c>
      <c r="D39" s="14" t="s">
        <v>33</v>
      </c>
      <c r="E39" s="18"/>
      <c r="F39" s="19"/>
      <c r="G39" s="20"/>
      <c r="H39" s="44" t="s">
        <v>34</v>
      </c>
      <c r="I39" s="15"/>
      <c r="J39" s="15">
        <v>17.100000000000001</v>
      </c>
      <c r="K39" s="67">
        <f t="shared" si="3"/>
        <v>0</v>
      </c>
    </row>
    <row r="40" spans="2:11" s="3" customFormat="1" ht="13.5" customHeight="1" x14ac:dyDescent="0.3">
      <c r="B40" s="37">
        <f>IF($F$23=TRUE,0,$D$14)</f>
        <v>0</v>
      </c>
      <c r="C40" s="41">
        <f t="shared" si="2"/>
        <v>0</v>
      </c>
      <c r="D40" s="14" t="s">
        <v>35</v>
      </c>
      <c r="E40" s="18"/>
      <c r="F40" s="19"/>
      <c r="G40" s="20"/>
      <c r="H40" s="44" t="s">
        <v>36</v>
      </c>
      <c r="I40" s="64" t="s">
        <v>37</v>
      </c>
      <c r="J40" s="15">
        <v>2.85</v>
      </c>
      <c r="K40" s="67">
        <f t="shared" si="3"/>
        <v>0</v>
      </c>
    </row>
    <row r="41" spans="2:11" s="3" customFormat="1" ht="13.5" customHeight="1" x14ac:dyDescent="0.3">
      <c r="B41" s="37">
        <f t="shared" ref="B41:B43" si="5">IF($F$23=TRUE,0,$D$14)</f>
        <v>0</v>
      </c>
      <c r="C41" s="41">
        <f t="shared" si="2"/>
        <v>0</v>
      </c>
      <c r="D41" s="14" t="s">
        <v>38</v>
      </c>
      <c r="E41" s="18"/>
      <c r="F41" s="19"/>
      <c r="G41" s="20"/>
      <c r="H41" s="44" t="s">
        <v>39</v>
      </c>
      <c r="I41" s="64" t="s">
        <v>37</v>
      </c>
      <c r="J41" s="15">
        <v>2.85</v>
      </c>
      <c r="K41" s="67">
        <f t="shared" si="3"/>
        <v>0</v>
      </c>
    </row>
    <row r="42" spans="2:11" s="3" customFormat="1" ht="13.5" customHeight="1" x14ac:dyDescent="0.3">
      <c r="B42" s="37">
        <f t="shared" si="5"/>
        <v>0</v>
      </c>
      <c r="C42" s="41">
        <f t="shared" si="2"/>
        <v>0</v>
      </c>
      <c r="D42" s="14" t="s">
        <v>40</v>
      </c>
      <c r="E42" s="18"/>
      <c r="F42" s="19"/>
      <c r="G42" s="20"/>
      <c r="H42" s="44" t="s">
        <v>41</v>
      </c>
      <c r="I42" s="64" t="s">
        <v>37</v>
      </c>
      <c r="J42" s="15">
        <v>2.85</v>
      </c>
      <c r="K42" s="67">
        <f t="shared" si="3"/>
        <v>0</v>
      </c>
    </row>
    <row r="43" spans="2:11" s="3" customFormat="1" ht="13.5" customHeight="1" x14ac:dyDescent="0.3">
      <c r="B43" s="37">
        <f t="shared" si="5"/>
        <v>0</v>
      </c>
      <c r="C43" s="41">
        <f t="shared" si="2"/>
        <v>0</v>
      </c>
      <c r="D43" s="14" t="s">
        <v>42</v>
      </c>
      <c r="E43" s="18"/>
      <c r="F43" s="19"/>
      <c r="G43" s="20"/>
      <c r="H43" s="44" t="s">
        <v>43</v>
      </c>
      <c r="I43" s="64" t="s">
        <v>37</v>
      </c>
      <c r="J43" s="15">
        <v>6.65</v>
      </c>
      <c r="K43" s="67">
        <f t="shared" si="3"/>
        <v>0</v>
      </c>
    </row>
    <row r="44" spans="2:11" s="3" customFormat="1" ht="13.5" customHeight="1" x14ac:dyDescent="0.3">
      <c r="B44" s="14"/>
      <c r="C44" s="42"/>
      <c r="D44" s="26" t="s">
        <v>44</v>
      </c>
      <c r="E44" s="26"/>
      <c r="F44" s="19"/>
      <c r="G44" s="20"/>
      <c r="H44" s="44"/>
      <c r="I44" s="15"/>
      <c r="J44" s="15"/>
      <c r="K44" s="67"/>
    </row>
    <row r="45" spans="2:11" s="3" customFormat="1" ht="13.5" customHeight="1" x14ac:dyDescent="0.3">
      <c r="B45" s="37">
        <f>$I$14</f>
        <v>0</v>
      </c>
      <c r="C45" s="41">
        <f t="shared" ref="C45" si="6">B45</f>
        <v>0</v>
      </c>
      <c r="D45" s="14" t="s">
        <v>45</v>
      </c>
      <c r="E45" s="18"/>
      <c r="F45" s="19"/>
      <c r="G45" s="20"/>
      <c r="H45" s="44" t="s">
        <v>46</v>
      </c>
      <c r="I45" s="65" t="s">
        <v>47</v>
      </c>
      <c r="J45" s="15">
        <v>108.5</v>
      </c>
      <c r="K45" s="67">
        <f t="shared" ref="K45:K58" si="7">J45*C45</f>
        <v>0</v>
      </c>
    </row>
    <row r="46" spans="2:11" s="3" customFormat="1" ht="13.5" customHeight="1" x14ac:dyDescent="0.3">
      <c r="B46" s="37">
        <f t="shared" ref="B46:B51" si="8">$I$14</f>
        <v>0</v>
      </c>
      <c r="C46" s="41">
        <f t="shared" ref="C46:C58" si="9">B46</f>
        <v>0</v>
      </c>
      <c r="D46" s="14" t="s">
        <v>48</v>
      </c>
      <c r="E46" s="18"/>
      <c r="F46" s="19"/>
      <c r="G46" s="20"/>
      <c r="H46" s="44" t="s">
        <v>49</v>
      </c>
      <c r="I46" s="65" t="s">
        <v>47</v>
      </c>
      <c r="J46" s="15">
        <v>108.5</v>
      </c>
      <c r="K46" s="67">
        <f t="shared" si="7"/>
        <v>0</v>
      </c>
    </row>
    <row r="47" spans="2:11" s="3" customFormat="1" ht="13.5" customHeight="1" x14ac:dyDescent="0.3">
      <c r="B47" s="37">
        <f t="shared" si="8"/>
        <v>0</v>
      </c>
      <c r="C47" s="41">
        <f t="shared" si="9"/>
        <v>0</v>
      </c>
      <c r="D47" s="14" t="s">
        <v>50</v>
      </c>
      <c r="E47" s="18"/>
      <c r="F47" s="19"/>
      <c r="G47" s="20"/>
      <c r="H47" s="44" t="s">
        <v>51</v>
      </c>
      <c r="I47" s="65" t="s">
        <v>47</v>
      </c>
      <c r="J47" s="15">
        <v>108.5</v>
      </c>
      <c r="K47" s="67">
        <f t="shared" si="7"/>
        <v>0</v>
      </c>
    </row>
    <row r="48" spans="2:11" s="3" customFormat="1" ht="13.5" customHeight="1" x14ac:dyDescent="0.3">
      <c r="B48" s="37">
        <f t="shared" si="8"/>
        <v>0</v>
      </c>
      <c r="C48" s="41">
        <f t="shared" si="9"/>
        <v>0</v>
      </c>
      <c r="D48" s="14" t="s">
        <v>52</v>
      </c>
      <c r="E48" s="18"/>
      <c r="F48" s="19"/>
      <c r="G48" s="20"/>
      <c r="H48" s="44" t="s">
        <v>53</v>
      </c>
      <c r="I48" s="15"/>
      <c r="J48" s="15">
        <v>13.7</v>
      </c>
      <c r="K48" s="67">
        <f t="shared" si="7"/>
        <v>0</v>
      </c>
    </row>
    <row r="49" spans="2:11" s="3" customFormat="1" ht="13.5" customHeight="1" x14ac:dyDescent="0.3">
      <c r="B49" s="37">
        <f t="shared" si="8"/>
        <v>0</v>
      </c>
      <c r="C49" s="41">
        <f t="shared" si="9"/>
        <v>0</v>
      </c>
      <c r="D49" s="14" t="s">
        <v>54</v>
      </c>
      <c r="E49" s="18"/>
      <c r="F49" s="19"/>
      <c r="G49" s="20"/>
      <c r="H49" s="44" t="s">
        <v>55</v>
      </c>
      <c r="I49" s="15"/>
      <c r="J49" s="15">
        <v>13.7</v>
      </c>
      <c r="K49" s="67">
        <f t="shared" si="7"/>
        <v>0</v>
      </c>
    </row>
    <row r="50" spans="2:11" s="3" customFormat="1" ht="13.5" customHeight="1" x14ac:dyDescent="0.3">
      <c r="B50" s="37">
        <f t="shared" si="8"/>
        <v>0</v>
      </c>
      <c r="C50" s="41">
        <f t="shared" si="9"/>
        <v>0</v>
      </c>
      <c r="D50" s="14" t="s">
        <v>56</v>
      </c>
      <c r="E50" s="18"/>
      <c r="F50" s="19"/>
      <c r="G50" s="20"/>
      <c r="H50" s="44" t="s">
        <v>57</v>
      </c>
      <c r="I50" s="15"/>
      <c r="J50" s="15">
        <v>13.7</v>
      </c>
      <c r="K50" s="67">
        <f t="shared" si="7"/>
        <v>0</v>
      </c>
    </row>
    <row r="51" spans="2:11" s="3" customFormat="1" ht="13.5" customHeight="1" x14ac:dyDescent="0.3">
      <c r="B51" s="37">
        <f t="shared" si="8"/>
        <v>0</v>
      </c>
      <c r="C51" s="41">
        <f t="shared" si="9"/>
        <v>0</v>
      </c>
      <c r="D51" s="14" t="s">
        <v>58</v>
      </c>
      <c r="E51" s="18"/>
      <c r="F51" s="19"/>
      <c r="G51" s="20"/>
      <c r="H51" s="44" t="s">
        <v>59</v>
      </c>
      <c r="I51" s="15"/>
      <c r="J51" s="15">
        <v>17.100000000000001</v>
      </c>
      <c r="K51" s="67">
        <f t="shared" si="7"/>
        <v>0</v>
      </c>
    </row>
    <row r="52" spans="2:11" s="3" customFormat="1" ht="13.5" customHeight="1" x14ac:dyDescent="0.3">
      <c r="B52" s="37">
        <f>IF($F$23=TRUE,0,$I$14)</f>
        <v>0</v>
      </c>
      <c r="C52" s="58">
        <f>+B52</f>
        <v>0</v>
      </c>
      <c r="D52" s="57" t="s">
        <v>60</v>
      </c>
      <c r="E52" s="18"/>
      <c r="F52" s="19"/>
      <c r="G52" s="20"/>
      <c r="H52" s="44" t="s">
        <v>61</v>
      </c>
      <c r="I52" s="64" t="s">
        <v>37</v>
      </c>
      <c r="J52" s="15">
        <v>5.6</v>
      </c>
      <c r="K52" s="67">
        <f t="shared" si="7"/>
        <v>0</v>
      </c>
    </row>
    <row r="53" spans="2:11" s="3" customFormat="1" ht="13.5" customHeight="1" x14ac:dyDescent="0.3">
      <c r="B53" s="37">
        <f t="shared" ref="B53:B54" si="10">IF($F$23=TRUE,0,$I$14)</f>
        <v>0</v>
      </c>
      <c r="C53" s="58">
        <f>+B53</f>
        <v>0</v>
      </c>
      <c r="D53" s="57" t="s">
        <v>62</v>
      </c>
      <c r="E53" s="18"/>
      <c r="F53" s="19"/>
      <c r="G53" s="20"/>
      <c r="H53" s="44" t="s">
        <v>63</v>
      </c>
      <c r="I53" s="64" t="s">
        <v>37</v>
      </c>
      <c r="J53" s="15">
        <v>5.6</v>
      </c>
      <c r="K53" s="67">
        <f t="shared" si="7"/>
        <v>0</v>
      </c>
    </row>
    <row r="54" spans="2:11" s="3" customFormat="1" ht="13.5" customHeight="1" x14ac:dyDescent="0.3">
      <c r="B54" s="37">
        <f t="shared" si="10"/>
        <v>0</v>
      </c>
      <c r="C54" s="58">
        <f>+B54</f>
        <v>0</v>
      </c>
      <c r="D54" s="57" t="s">
        <v>64</v>
      </c>
      <c r="E54" s="18"/>
      <c r="F54" s="19"/>
      <c r="G54" s="20"/>
      <c r="H54" s="44" t="s">
        <v>65</v>
      </c>
      <c r="I54" s="64" t="s">
        <v>37</v>
      </c>
      <c r="J54" s="15">
        <v>5.6</v>
      </c>
      <c r="K54" s="67">
        <f t="shared" si="7"/>
        <v>0</v>
      </c>
    </row>
    <row r="55" spans="2:11" s="3" customFormat="1" ht="13.5" customHeight="1" x14ac:dyDescent="0.3">
      <c r="B55" s="37">
        <f>IF($L$23=TRUE,0,$I$14)</f>
        <v>0</v>
      </c>
      <c r="C55" s="41">
        <f t="shared" si="9"/>
        <v>0</v>
      </c>
      <c r="D55" s="14" t="s">
        <v>66</v>
      </c>
      <c r="E55" s="18"/>
      <c r="F55" s="19"/>
      <c r="G55" s="20"/>
      <c r="H55" s="44" t="s">
        <v>67</v>
      </c>
      <c r="I55" s="65" t="s">
        <v>47</v>
      </c>
      <c r="J55" s="15">
        <v>108.5</v>
      </c>
      <c r="K55" s="67">
        <f t="shared" si="7"/>
        <v>0</v>
      </c>
    </row>
    <row r="56" spans="2:11" s="3" customFormat="1" ht="13.5" customHeight="1" x14ac:dyDescent="0.3">
      <c r="B56" s="37">
        <f>IF($L$23=TRUE,0,$I$14)</f>
        <v>0</v>
      </c>
      <c r="C56" s="41">
        <f t="shared" si="9"/>
        <v>0</v>
      </c>
      <c r="D56" s="14" t="s">
        <v>68</v>
      </c>
      <c r="E56" s="18"/>
      <c r="F56" s="19"/>
      <c r="G56" s="20"/>
      <c r="H56" s="44" t="s">
        <v>69</v>
      </c>
      <c r="I56" s="65" t="s">
        <v>47</v>
      </c>
      <c r="J56" s="15">
        <v>108.5</v>
      </c>
      <c r="K56" s="67">
        <f t="shared" si="7"/>
        <v>0</v>
      </c>
    </row>
    <row r="57" spans="2:11" s="3" customFormat="1" ht="13.5" customHeight="1" x14ac:dyDescent="0.3">
      <c r="B57" s="37">
        <f>IF($L$23=TRUE,0,$I$14)</f>
        <v>0</v>
      </c>
      <c r="C57" s="41">
        <f t="shared" si="9"/>
        <v>0</v>
      </c>
      <c r="D57" s="14" t="s">
        <v>70</v>
      </c>
      <c r="E57" s="18"/>
      <c r="F57" s="19"/>
      <c r="G57" s="20"/>
      <c r="H57" s="44" t="s">
        <v>71</v>
      </c>
      <c r="I57" s="65" t="s">
        <v>47</v>
      </c>
      <c r="J57" s="15">
        <v>108.5</v>
      </c>
      <c r="K57" s="67">
        <f t="shared" si="7"/>
        <v>0</v>
      </c>
    </row>
    <row r="58" spans="2:11" s="3" customFormat="1" ht="13.5" customHeight="1" x14ac:dyDescent="0.3">
      <c r="B58" s="37"/>
      <c r="C58" s="41">
        <f t="shared" si="9"/>
        <v>0</v>
      </c>
      <c r="D58" s="14" t="s">
        <v>72</v>
      </c>
      <c r="E58" s="18"/>
      <c r="F58" s="19"/>
      <c r="G58" s="20"/>
      <c r="H58" s="44" t="s">
        <v>73</v>
      </c>
      <c r="I58" s="65" t="s">
        <v>47</v>
      </c>
      <c r="J58" s="15">
        <v>74.2</v>
      </c>
      <c r="K58" s="67">
        <f t="shared" si="7"/>
        <v>0</v>
      </c>
    </row>
    <row r="59" spans="2:11" s="3" customFormat="1" ht="13.5" customHeight="1" x14ac:dyDescent="0.3">
      <c r="B59" s="14"/>
      <c r="C59" s="42"/>
      <c r="D59" s="26" t="s">
        <v>74</v>
      </c>
      <c r="E59" s="26"/>
      <c r="F59" s="19"/>
      <c r="G59" s="20"/>
      <c r="H59" s="44"/>
      <c r="I59" s="15"/>
      <c r="J59" s="15"/>
      <c r="K59" s="67"/>
    </row>
    <row r="60" spans="2:11" s="3" customFormat="1" ht="13.5" customHeight="1" x14ac:dyDescent="0.3">
      <c r="B60" s="37">
        <f t="shared" ref="B60:B61" si="11">$I$14</f>
        <v>0</v>
      </c>
      <c r="C60" s="41">
        <f t="shared" ref="C60:C61" si="12">B60</f>
        <v>0</v>
      </c>
      <c r="D60" s="14" t="s">
        <v>75</v>
      </c>
      <c r="E60" s="18"/>
      <c r="F60" s="19"/>
      <c r="G60" s="20"/>
      <c r="H60" s="44" t="s">
        <v>76</v>
      </c>
      <c r="I60" s="15"/>
      <c r="J60" s="15">
        <v>182.5</v>
      </c>
      <c r="K60" s="67">
        <f>J60*C60</f>
        <v>0</v>
      </c>
    </row>
    <row r="61" spans="2:11" s="3" customFormat="1" ht="13.5" customHeight="1" x14ac:dyDescent="0.3">
      <c r="B61" s="37">
        <f t="shared" si="11"/>
        <v>0</v>
      </c>
      <c r="C61" s="41">
        <f t="shared" si="12"/>
        <v>0</v>
      </c>
      <c r="D61" s="14" t="s">
        <v>77</v>
      </c>
      <c r="E61" s="18"/>
      <c r="F61" s="19"/>
      <c r="G61" s="20"/>
      <c r="H61" s="44" t="s">
        <v>78</v>
      </c>
      <c r="I61" s="15"/>
      <c r="J61" s="15">
        <v>108.5</v>
      </c>
      <c r="K61" s="67">
        <f>J61*C61</f>
        <v>0</v>
      </c>
    </row>
    <row r="62" spans="2:11" s="3" customFormat="1" ht="13.5" customHeight="1" x14ac:dyDescent="0.3">
      <c r="B62" s="14"/>
      <c r="C62" s="42"/>
      <c r="D62" s="26" t="s">
        <v>79</v>
      </c>
      <c r="E62" s="26"/>
      <c r="F62" s="19"/>
      <c r="G62" s="20"/>
      <c r="H62" s="44"/>
      <c r="I62" s="15"/>
      <c r="J62" s="15"/>
      <c r="K62" s="67"/>
    </row>
    <row r="63" spans="2:11" s="3" customFormat="1" ht="13.5" customHeight="1" x14ac:dyDescent="0.3">
      <c r="B63" s="37">
        <f>$D$14</f>
        <v>0</v>
      </c>
      <c r="C63" s="41">
        <f t="shared" ref="C63:C64" si="13">B63</f>
        <v>0</v>
      </c>
      <c r="D63" s="48" t="s">
        <v>80</v>
      </c>
      <c r="E63" s="18"/>
      <c r="F63" s="19"/>
      <c r="G63" s="20"/>
      <c r="H63" s="29" t="s">
        <v>81</v>
      </c>
      <c r="I63" s="60" t="s">
        <v>22</v>
      </c>
      <c r="J63" s="15">
        <v>6.05</v>
      </c>
      <c r="K63" s="67">
        <f>J63*C63</f>
        <v>0</v>
      </c>
    </row>
    <row r="64" spans="2:11" s="3" customFormat="1" ht="13.5" customHeight="1" x14ac:dyDescent="0.3">
      <c r="B64" s="37"/>
      <c r="C64" s="41">
        <f t="shared" si="13"/>
        <v>0</v>
      </c>
      <c r="D64" s="48" t="s">
        <v>82</v>
      </c>
      <c r="E64" s="18"/>
      <c r="F64" s="19"/>
      <c r="G64" s="20"/>
      <c r="H64" s="29" t="s">
        <v>83</v>
      </c>
      <c r="I64" s="60" t="s">
        <v>22</v>
      </c>
      <c r="J64" s="15">
        <v>2.5499999999999998</v>
      </c>
      <c r="K64" s="67">
        <f>J64*C64</f>
        <v>0</v>
      </c>
    </row>
    <row r="65" spans="2:11" s="3" customFormat="1" ht="13.5" customHeight="1" x14ac:dyDescent="0.3">
      <c r="B65" s="14"/>
      <c r="C65" s="42"/>
      <c r="D65" s="21" t="s">
        <v>84</v>
      </c>
      <c r="E65" s="21"/>
      <c r="F65" s="22"/>
      <c r="G65" s="22"/>
      <c r="H65" s="30"/>
      <c r="I65" s="22"/>
      <c r="J65" s="22"/>
      <c r="K65" s="68"/>
    </row>
    <row r="66" spans="2:11" s="3" customFormat="1" ht="13.5" customHeight="1" x14ac:dyDescent="0.3">
      <c r="B66" s="14"/>
      <c r="C66" s="42"/>
      <c r="D66" s="26" t="s">
        <v>19</v>
      </c>
      <c r="E66" s="26"/>
      <c r="F66" s="19"/>
      <c r="G66" s="20"/>
      <c r="H66" s="29"/>
      <c r="I66" s="16"/>
      <c r="J66" s="16"/>
      <c r="K66" s="67"/>
    </row>
    <row r="67" spans="2:11" s="3" customFormat="1" ht="13.5" customHeight="1" x14ac:dyDescent="0.3">
      <c r="B67" s="37">
        <f t="shared" ref="B67:B73" si="14">$D$15</f>
        <v>0</v>
      </c>
      <c r="C67" s="41">
        <f t="shared" ref="C67:C98" si="15">B67</f>
        <v>0</v>
      </c>
      <c r="D67" s="14" t="s">
        <v>85</v>
      </c>
      <c r="E67" s="18"/>
      <c r="F67" s="19"/>
      <c r="G67" s="20"/>
      <c r="H67" s="44" t="s">
        <v>86</v>
      </c>
      <c r="I67" s="60" t="s">
        <v>22</v>
      </c>
      <c r="J67" s="15">
        <v>6.85</v>
      </c>
      <c r="K67" s="67">
        <f t="shared" ref="K67:K77" si="16">J67*C67</f>
        <v>0</v>
      </c>
    </row>
    <row r="68" spans="2:11" s="3" customFormat="1" ht="13.5" customHeight="1" x14ac:dyDescent="0.3">
      <c r="B68" s="37">
        <f t="shared" si="14"/>
        <v>0</v>
      </c>
      <c r="C68" s="41">
        <f t="shared" ref="C68:C76" si="17">B68</f>
        <v>0</v>
      </c>
      <c r="D68" s="14" t="s">
        <v>87</v>
      </c>
      <c r="E68" s="18"/>
      <c r="F68" s="19"/>
      <c r="G68" s="20"/>
      <c r="H68" s="44" t="s">
        <v>88</v>
      </c>
      <c r="I68" s="60" t="s">
        <v>22</v>
      </c>
      <c r="J68" s="15">
        <v>6.85</v>
      </c>
      <c r="K68" s="67">
        <f t="shared" si="16"/>
        <v>0</v>
      </c>
    </row>
    <row r="69" spans="2:11" s="3" customFormat="1" ht="13.5" customHeight="1" x14ac:dyDescent="0.3">
      <c r="B69" s="37">
        <f t="shared" si="14"/>
        <v>0</v>
      </c>
      <c r="C69" s="41">
        <f t="shared" si="17"/>
        <v>0</v>
      </c>
      <c r="D69" s="14" t="s">
        <v>89</v>
      </c>
      <c r="E69" s="18"/>
      <c r="F69" s="19"/>
      <c r="G69" s="20"/>
      <c r="H69" s="44" t="s">
        <v>90</v>
      </c>
      <c r="I69" s="60" t="s">
        <v>22</v>
      </c>
      <c r="J69" s="15">
        <v>6.85</v>
      </c>
      <c r="K69" s="67">
        <f t="shared" si="16"/>
        <v>0</v>
      </c>
    </row>
    <row r="70" spans="2:11" s="3" customFormat="1" ht="13.5" customHeight="1" x14ac:dyDescent="0.3">
      <c r="B70" s="37">
        <f t="shared" si="14"/>
        <v>0</v>
      </c>
      <c r="C70" s="41">
        <f t="shared" si="17"/>
        <v>0</v>
      </c>
      <c r="D70" s="14" t="s">
        <v>91</v>
      </c>
      <c r="E70" s="18"/>
      <c r="F70" s="19"/>
      <c r="G70" s="20"/>
      <c r="H70" s="44" t="s">
        <v>92</v>
      </c>
      <c r="I70" s="60" t="s">
        <v>22</v>
      </c>
      <c r="J70" s="15">
        <v>3.2</v>
      </c>
      <c r="K70" s="67">
        <f t="shared" si="16"/>
        <v>0</v>
      </c>
    </row>
    <row r="71" spans="2:11" s="3" customFormat="1" ht="13.5" customHeight="1" x14ac:dyDescent="0.3">
      <c r="B71" s="37">
        <f t="shared" si="14"/>
        <v>0</v>
      </c>
      <c r="C71" s="41">
        <f t="shared" ref="C71:C72" si="18">B71</f>
        <v>0</v>
      </c>
      <c r="D71" s="14" t="s">
        <v>93</v>
      </c>
      <c r="E71" s="18"/>
      <c r="F71" s="19"/>
      <c r="G71" s="20"/>
      <c r="H71" s="44" t="s">
        <v>94</v>
      </c>
      <c r="I71" s="60" t="s">
        <v>22</v>
      </c>
      <c r="J71" s="15">
        <v>3.2</v>
      </c>
      <c r="K71" s="67">
        <f t="shared" si="16"/>
        <v>0</v>
      </c>
    </row>
    <row r="72" spans="2:11" s="3" customFormat="1" ht="13.5" customHeight="1" x14ac:dyDescent="0.3">
      <c r="B72" s="37">
        <f t="shared" si="14"/>
        <v>0</v>
      </c>
      <c r="C72" s="41">
        <f t="shared" si="18"/>
        <v>0</v>
      </c>
      <c r="D72" s="14" t="s">
        <v>95</v>
      </c>
      <c r="E72" s="18"/>
      <c r="F72" s="19"/>
      <c r="G72" s="20"/>
      <c r="H72" s="44" t="s">
        <v>96</v>
      </c>
      <c r="I72" s="60" t="s">
        <v>22</v>
      </c>
      <c r="J72" s="15">
        <v>3.2</v>
      </c>
      <c r="K72" s="67">
        <f t="shared" si="16"/>
        <v>0</v>
      </c>
    </row>
    <row r="73" spans="2:11" s="3" customFormat="1" ht="13.5" customHeight="1" x14ac:dyDescent="0.3">
      <c r="B73" s="37">
        <f t="shared" si="14"/>
        <v>0</v>
      </c>
      <c r="C73" s="41">
        <f t="shared" si="17"/>
        <v>0</v>
      </c>
      <c r="D73" s="14" t="s">
        <v>97</v>
      </c>
      <c r="E73" s="18"/>
      <c r="F73" s="19"/>
      <c r="G73" s="20"/>
      <c r="H73" s="44" t="s">
        <v>98</v>
      </c>
      <c r="I73" s="15"/>
      <c r="J73" s="15">
        <v>17.100000000000001</v>
      </c>
      <c r="K73" s="67">
        <f t="shared" si="16"/>
        <v>0</v>
      </c>
    </row>
    <row r="74" spans="2:11" s="3" customFormat="1" ht="13.5" customHeight="1" x14ac:dyDescent="0.3">
      <c r="B74" s="37">
        <f>IF($F$24=TRUE,0,$D$15)</f>
        <v>0</v>
      </c>
      <c r="C74" s="41">
        <f t="shared" si="17"/>
        <v>0</v>
      </c>
      <c r="D74" s="14" t="s">
        <v>99</v>
      </c>
      <c r="E74" s="18"/>
      <c r="F74" s="19"/>
      <c r="G74" s="20"/>
      <c r="H74" s="44" t="s">
        <v>100</v>
      </c>
      <c r="I74" s="64" t="s">
        <v>37</v>
      </c>
      <c r="J74" s="15">
        <v>2.85</v>
      </c>
      <c r="K74" s="67">
        <f t="shared" si="16"/>
        <v>0</v>
      </c>
    </row>
    <row r="75" spans="2:11" s="3" customFormat="1" ht="13.5" customHeight="1" x14ac:dyDescent="0.3">
      <c r="B75" s="37">
        <f t="shared" ref="B75:B77" si="19">IF($F$24=TRUE,0,$D$15)</f>
        <v>0</v>
      </c>
      <c r="C75" s="41">
        <f t="shared" si="17"/>
        <v>0</v>
      </c>
      <c r="D75" s="14" t="s">
        <v>101</v>
      </c>
      <c r="E75" s="18"/>
      <c r="F75" s="19"/>
      <c r="G75" s="20"/>
      <c r="H75" s="44" t="s">
        <v>102</v>
      </c>
      <c r="I75" s="64" t="s">
        <v>37</v>
      </c>
      <c r="J75" s="15">
        <v>2.85</v>
      </c>
      <c r="K75" s="67">
        <f t="shared" si="16"/>
        <v>0</v>
      </c>
    </row>
    <row r="76" spans="2:11" s="3" customFormat="1" ht="13.5" customHeight="1" x14ac:dyDescent="0.3">
      <c r="B76" s="37">
        <f t="shared" si="19"/>
        <v>0</v>
      </c>
      <c r="C76" s="41">
        <f t="shared" si="17"/>
        <v>0</v>
      </c>
      <c r="D76" s="14" t="s">
        <v>103</v>
      </c>
      <c r="E76" s="18"/>
      <c r="F76" s="19"/>
      <c r="G76" s="20"/>
      <c r="H76" s="44" t="s">
        <v>104</v>
      </c>
      <c r="I76" s="64" t="s">
        <v>37</v>
      </c>
      <c r="J76" s="15">
        <v>2.85</v>
      </c>
      <c r="K76" s="67">
        <f t="shared" si="16"/>
        <v>0</v>
      </c>
    </row>
    <row r="77" spans="2:11" s="3" customFormat="1" ht="13.5" customHeight="1" x14ac:dyDescent="0.3">
      <c r="B77" s="37">
        <f t="shared" si="19"/>
        <v>0</v>
      </c>
      <c r="C77" s="41">
        <f t="shared" ref="C77" si="20">B77</f>
        <v>0</v>
      </c>
      <c r="D77" s="14" t="s">
        <v>105</v>
      </c>
      <c r="E77" s="18"/>
      <c r="F77" s="19"/>
      <c r="G77" s="20"/>
      <c r="H77" s="44" t="s">
        <v>106</v>
      </c>
      <c r="I77" s="64" t="s">
        <v>37</v>
      </c>
      <c r="J77" s="15">
        <v>6.65</v>
      </c>
      <c r="K77" s="67">
        <f t="shared" si="16"/>
        <v>0</v>
      </c>
    </row>
    <row r="78" spans="2:11" s="3" customFormat="1" ht="13.5" customHeight="1" x14ac:dyDescent="0.3">
      <c r="B78" s="14"/>
      <c r="C78" s="42"/>
      <c r="D78" s="26" t="s">
        <v>44</v>
      </c>
      <c r="E78" s="26"/>
      <c r="F78" s="19"/>
      <c r="G78" s="20"/>
      <c r="H78" s="44"/>
      <c r="I78" s="15"/>
      <c r="J78" s="15"/>
      <c r="K78" s="67"/>
    </row>
    <row r="79" spans="2:11" s="3" customFormat="1" ht="13.5" customHeight="1" x14ac:dyDescent="0.3">
      <c r="B79" s="37">
        <f>$I$15</f>
        <v>0</v>
      </c>
      <c r="C79" s="41">
        <f t="shared" si="15"/>
        <v>0</v>
      </c>
      <c r="D79" s="14" t="s">
        <v>107</v>
      </c>
      <c r="E79" s="18"/>
      <c r="F79" s="19"/>
      <c r="G79" s="20"/>
      <c r="H79" s="44" t="s">
        <v>108</v>
      </c>
      <c r="I79" s="65" t="s">
        <v>47</v>
      </c>
      <c r="J79" s="15">
        <v>108.5</v>
      </c>
      <c r="K79" s="67">
        <f t="shared" ref="K79:K92" si="21">J79*C79</f>
        <v>0</v>
      </c>
    </row>
    <row r="80" spans="2:11" s="3" customFormat="1" ht="13.5" customHeight="1" x14ac:dyDescent="0.3">
      <c r="B80" s="37">
        <f t="shared" ref="B80:B85" si="22">$I$15</f>
        <v>0</v>
      </c>
      <c r="C80" s="41">
        <f t="shared" ref="C80:C92" si="23">B80</f>
        <v>0</v>
      </c>
      <c r="D80" s="14" t="s">
        <v>109</v>
      </c>
      <c r="E80" s="18"/>
      <c r="F80" s="19"/>
      <c r="G80" s="20"/>
      <c r="H80" s="44" t="s">
        <v>110</v>
      </c>
      <c r="I80" s="65" t="s">
        <v>47</v>
      </c>
      <c r="J80" s="15">
        <v>108.5</v>
      </c>
      <c r="K80" s="67">
        <f t="shared" si="21"/>
        <v>0</v>
      </c>
    </row>
    <row r="81" spans="2:11" s="3" customFormat="1" ht="13.5" customHeight="1" x14ac:dyDescent="0.3">
      <c r="B81" s="37">
        <f t="shared" si="22"/>
        <v>0</v>
      </c>
      <c r="C81" s="41">
        <f t="shared" si="23"/>
        <v>0</v>
      </c>
      <c r="D81" s="14" t="s">
        <v>111</v>
      </c>
      <c r="E81" s="18"/>
      <c r="F81" s="19"/>
      <c r="G81" s="20"/>
      <c r="H81" s="44" t="s">
        <v>112</v>
      </c>
      <c r="I81" s="65" t="s">
        <v>47</v>
      </c>
      <c r="J81" s="15">
        <v>108.5</v>
      </c>
      <c r="K81" s="67">
        <f t="shared" si="21"/>
        <v>0</v>
      </c>
    </row>
    <row r="82" spans="2:11" s="3" customFormat="1" ht="13.5" customHeight="1" x14ac:dyDescent="0.3">
      <c r="B82" s="37">
        <f t="shared" si="22"/>
        <v>0</v>
      </c>
      <c r="C82" s="41">
        <f t="shared" si="23"/>
        <v>0</v>
      </c>
      <c r="D82" s="14" t="s">
        <v>113</v>
      </c>
      <c r="E82" s="18"/>
      <c r="F82" s="19"/>
      <c r="G82" s="20"/>
      <c r="H82" s="44" t="s">
        <v>114</v>
      </c>
      <c r="I82" s="15"/>
      <c r="J82" s="15">
        <v>13.7</v>
      </c>
      <c r="K82" s="67">
        <f t="shared" si="21"/>
        <v>0</v>
      </c>
    </row>
    <row r="83" spans="2:11" s="3" customFormat="1" ht="13.5" customHeight="1" x14ac:dyDescent="0.3">
      <c r="B83" s="37">
        <f t="shared" si="22"/>
        <v>0</v>
      </c>
      <c r="C83" s="41">
        <f t="shared" si="23"/>
        <v>0</v>
      </c>
      <c r="D83" s="14" t="s">
        <v>115</v>
      </c>
      <c r="E83" s="18"/>
      <c r="F83" s="19"/>
      <c r="G83" s="20"/>
      <c r="H83" s="44" t="s">
        <v>116</v>
      </c>
      <c r="I83" s="15"/>
      <c r="J83" s="15">
        <v>13.7</v>
      </c>
      <c r="K83" s="67">
        <f t="shared" si="21"/>
        <v>0</v>
      </c>
    </row>
    <row r="84" spans="2:11" s="3" customFormat="1" ht="13.5" customHeight="1" x14ac:dyDescent="0.3">
      <c r="B84" s="37">
        <f t="shared" si="22"/>
        <v>0</v>
      </c>
      <c r="C84" s="41">
        <f t="shared" si="23"/>
        <v>0</v>
      </c>
      <c r="D84" s="14" t="s">
        <v>117</v>
      </c>
      <c r="E84" s="18"/>
      <c r="F84" s="19"/>
      <c r="G84" s="20"/>
      <c r="H84" s="44" t="s">
        <v>118</v>
      </c>
      <c r="I84" s="15"/>
      <c r="J84" s="15">
        <v>13.7</v>
      </c>
      <c r="K84" s="67">
        <f t="shared" si="21"/>
        <v>0</v>
      </c>
    </row>
    <row r="85" spans="2:11" s="3" customFormat="1" ht="13.5" customHeight="1" x14ac:dyDescent="0.3">
      <c r="B85" s="37">
        <f t="shared" si="22"/>
        <v>0</v>
      </c>
      <c r="C85" s="41">
        <f t="shared" si="23"/>
        <v>0</v>
      </c>
      <c r="D85" s="14" t="s">
        <v>119</v>
      </c>
      <c r="E85" s="18"/>
      <c r="F85" s="19"/>
      <c r="G85" s="20"/>
      <c r="H85" s="44" t="s">
        <v>120</v>
      </c>
      <c r="I85" s="15"/>
      <c r="J85" s="15">
        <v>17.100000000000001</v>
      </c>
      <c r="K85" s="67">
        <f t="shared" si="21"/>
        <v>0</v>
      </c>
    </row>
    <row r="86" spans="2:11" s="3" customFormat="1" ht="13.5" customHeight="1" x14ac:dyDescent="0.3">
      <c r="B86" s="37">
        <f>IF($F$24=TRUE,0,$I$15)</f>
        <v>0</v>
      </c>
      <c r="C86" s="58">
        <f>+B86</f>
        <v>0</v>
      </c>
      <c r="D86" s="57" t="s">
        <v>121</v>
      </c>
      <c r="E86" s="18"/>
      <c r="F86" s="19"/>
      <c r="G86" s="20"/>
      <c r="H86" s="44" t="s">
        <v>122</v>
      </c>
      <c r="I86" s="64" t="s">
        <v>37</v>
      </c>
      <c r="J86" s="15">
        <v>5.6</v>
      </c>
      <c r="K86" s="67">
        <f t="shared" si="21"/>
        <v>0</v>
      </c>
    </row>
    <row r="87" spans="2:11" s="3" customFormat="1" ht="13.5" customHeight="1" x14ac:dyDescent="0.3">
      <c r="B87" s="37">
        <f t="shared" ref="B87:B88" si="24">IF($F$24=TRUE,0,$I$15)</f>
        <v>0</v>
      </c>
      <c r="C87" s="58">
        <f>+B87</f>
        <v>0</v>
      </c>
      <c r="D87" s="57" t="s">
        <v>123</v>
      </c>
      <c r="E87" s="18"/>
      <c r="F87" s="19"/>
      <c r="G87" s="20"/>
      <c r="H87" s="44" t="s">
        <v>124</v>
      </c>
      <c r="I87" s="64" t="s">
        <v>37</v>
      </c>
      <c r="J87" s="15">
        <v>5.6</v>
      </c>
      <c r="K87" s="67">
        <f t="shared" si="21"/>
        <v>0</v>
      </c>
    </row>
    <row r="88" spans="2:11" s="3" customFormat="1" ht="13.5" customHeight="1" x14ac:dyDescent="0.3">
      <c r="B88" s="37">
        <f t="shared" si="24"/>
        <v>0</v>
      </c>
      <c r="C88" s="58">
        <f>+B88</f>
        <v>0</v>
      </c>
      <c r="D88" s="57" t="s">
        <v>125</v>
      </c>
      <c r="E88" s="18"/>
      <c r="F88" s="19"/>
      <c r="G88" s="20"/>
      <c r="H88" s="44" t="s">
        <v>126</v>
      </c>
      <c r="I88" s="64" t="s">
        <v>37</v>
      </c>
      <c r="J88" s="15">
        <v>5.6</v>
      </c>
      <c r="K88" s="67">
        <f t="shared" si="21"/>
        <v>0</v>
      </c>
    </row>
    <row r="89" spans="2:11" s="3" customFormat="1" ht="13.5" customHeight="1" x14ac:dyDescent="0.3">
      <c r="B89" s="37">
        <f>IF($L$24=TRUE,0,$I$15)</f>
        <v>0</v>
      </c>
      <c r="C89" s="41">
        <f t="shared" si="23"/>
        <v>0</v>
      </c>
      <c r="D89" s="14" t="s">
        <v>127</v>
      </c>
      <c r="E89" s="18"/>
      <c r="F89" s="19"/>
      <c r="G89" s="20"/>
      <c r="H89" s="44" t="s">
        <v>128</v>
      </c>
      <c r="I89" s="65" t="s">
        <v>47</v>
      </c>
      <c r="J89" s="15">
        <v>108.5</v>
      </c>
      <c r="K89" s="67">
        <f t="shared" si="21"/>
        <v>0</v>
      </c>
    </row>
    <row r="90" spans="2:11" s="3" customFormat="1" ht="13.5" customHeight="1" x14ac:dyDescent="0.3">
      <c r="B90" s="37">
        <f>IF($L$24=TRUE,0,$I$15)</f>
        <v>0</v>
      </c>
      <c r="C90" s="41">
        <f t="shared" si="23"/>
        <v>0</v>
      </c>
      <c r="D90" s="14" t="s">
        <v>129</v>
      </c>
      <c r="E90" s="18"/>
      <c r="F90" s="19"/>
      <c r="G90" s="20"/>
      <c r="H90" s="44" t="s">
        <v>130</v>
      </c>
      <c r="I90" s="65" t="s">
        <v>47</v>
      </c>
      <c r="J90" s="15">
        <v>108.5</v>
      </c>
      <c r="K90" s="67">
        <f t="shared" si="21"/>
        <v>0</v>
      </c>
    </row>
    <row r="91" spans="2:11" s="3" customFormat="1" ht="13.5" customHeight="1" x14ac:dyDescent="0.3">
      <c r="B91" s="37">
        <f>IF($L$24=TRUE,0,$I$15)</f>
        <v>0</v>
      </c>
      <c r="C91" s="41">
        <f t="shared" si="23"/>
        <v>0</v>
      </c>
      <c r="D91" s="14" t="s">
        <v>131</v>
      </c>
      <c r="E91" s="18"/>
      <c r="F91" s="19"/>
      <c r="G91" s="20"/>
      <c r="H91" s="44" t="s">
        <v>132</v>
      </c>
      <c r="I91" s="65" t="s">
        <v>47</v>
      </c>
      <c r="J91" s="15">
        <v>108.5</v>
      </c>
      <c r="K91" s="67">
        <f t="shared" si="21"/>
        <v>0</v>
      </c>
    </row>
    <row r="92" spans="2:11" s="3" customFormat="1" ht="13.5" customHeight="1" x14ac:dyDescent="0.3">
      <c r="B92" s="37"/>
      <c r="C92" s="41">
        <f t="shared" si="23"/>
        <v>0</v>
      </c>
      <c r="D92" s="14" t="s">
        <v>133</v>
      </c>
      <c r="E92" s="18"/>
      <c r="F92" s="19"/>
      <c r="G92" s="20"/>
      <c r="H92" s="44" t="s">
        <v>134</v>
      </c>
      <c r="I92" s="65" t="s">
        <v>47</v>
      </c>
      <c r="J92" s="15">
        <v>74.2</v>
      </c>
      <c r="K92" s="67">
        <f t="shared" si="21"/>
        <v>0</v>
      </c>
    </row>
    <row r="93" spans="2:11" s="3" customFormat="1" ht="13.5" customHeight="1" x14ac:dyDescent="0.3">
      <c r="B93" s="14"/>
      <c r="C93" s="42"/>
      <c r="D93" s="26" t="s">
        <v>74</v>
      </c>
      <c r="E93" s="26"/>
      <c r="F93" s="19"/>
      <c r="G93" s="20"/>
      <c r="H93" s="44"/>
      <c r="I93" s="15"/>
      <c r="J93" s="15"/>
      <c r="K93" s="67"/>
    </row>
    <row r="94" spans="2:11" s="3" customFormat="1" ht="13.5" customHeight="1" x14ac:dyDescent="0.3">
      <c r="B94" s="37">
        <f t="shared" ref="B94:B95" si="25">$I$15</f>
        <v>0</v>
      </c>
      <c r="C94" s="41">
        <f t="shared" si="15"/>
        <v>0</v>
      </c>
      <c r="D94" s="14" t="s">
        <v>135</v>
      </c>
      <c r="E94" s="18"/>
      <c r="F94" s="19"/>
      <c r="G94" s="20"/>
      <c r="H94" s="44" t="s">
        <v>136</v>
      </c>
      <c r="I94" s="15"/>
      <c r="J94" s="15">
        <v>182.5</v>
      </c>
      <c r="K94" s="67">
        <f>J94*C94</f>
        <v>0</v>
      </c>
    </row>
    <row r="95" spans="2:11" s="3" customFormat="1" ht="13.5" customHeight="1" x14ac:dyDescent="0.3">
      <c r="B95" s="37">
        <f t="shared" si="25"/>
        <v>0</v>
      </c>
      <c r="C95" s="41">
        <f t="shared" si="15"/>
        <v>0</v>
      </c>
      <c r="D95" s="14" t="s">
        <v>137</v>
      </c>
      <c r="E95" s="18"/>
      <c r="F95" s="19"/>
      <c r="G95" s="20"/>
      <c r="H95" s="44" t="s">
        <v>138</v>
      </c>
      <c r="I95" s="15"/>
      <c r="J95" s="15">
        <v>108.5</v>
      </c>
      <c r="K95" s="67">
        <f>J95*C95</f>
        <v>0</v>
      </c>
    </row>
    <row r="96" spans="2:11" s="3" customFormat="1" ht="13.5" customHeight="1" x14ac:dyDescent="0.3">
      <c r="B96" s="14"/>
      <c r="C96" s="42"/>
      <c r="D96" s="26" t="s">
        <v>79</v>
      </c>
      <c r="E96" s="26"/>
      <c r="F96" s="19"/>
      <c r="G96" s="20"/>
      <c r="H96" s="44"/>
      <c r="I96" s="15"/>
      <c r="J96" s="15"/>
      <c r="K96" s="67"/>
    </row>
    <row r="97" spans="2:11" s="3" customFormat="1" ht="13.5" customHeight="1" x14ac:dyDescent="0.3">
      <c r="B97" s="37">
        <f t="shared" ref="B97" si="26">$D$15</f>
        <v>0</v>
      </c>
      <c r="C97" s="41">
        <f t="shared" si="15"/>
        <v>0</v>
      </c>
      <c r="D97" s="48" t="s">
        <v>139</v>
      </c>
      <c r="E97" s="18"/>
      <c r="F97" s="19"/>
      <c r="G97" s="20"/>
      <c r="H97" s="29" t="s">
        <v>140</v>
      </c>
      <c r="I97" s="60" t="s">
        <v>22</v>
      </c>
      <c r="J97" s="15">
        <v>6.05</v>
      </c>
      <c r="K97" s="67">
        <f>J97*C97</f>
        <v>0</v>
      </c>
    </row>
    <row r="98" spans="2:11" s="3" customFormat="1" ht="13.5" customHeight="1" x14ac:dyDescent="0.3">
      <c r="B98" s="37"/>
      <c r="C98" s="41">
        <f t="shared" si="15"/>
        <v>0</v>
      </c>
      <c r="D98" s="48" t="s">
        <v>141</v>
      </c>
      <c r="E98" s="18"/>
      <c r="F98" s="19"/>
      <c r="G98" s="20"/>
      <c r="H98" s="29" t="s">
        <v>142</v>
      </c>
      <c r="I98" s="60" t="s">
        <v>22</v>
      </c>
      <c r="J98" s="15">
        <v>2.5499999999999998</v>
      </c>
      <c r="K98" s="67">
        <f>J98*C98</f>
        <v>0</v>
      </c>
    </row>
    <row r="99" spans="2:11" s="3" customFormat="1" ht="13.5" customHeight="1" x14ac:dyDescent="0.3">
      <c r="B99" s="37"/>
      <c r="C99" s="42"/>
      <c r="D99" s="21" t="s">
        <v>143</v>
      </c>
      <c r="E99" s="21"/>
      <c r="F99" s="22"/>
      <c r="G99" s="22"/>
      <c r="H99" s="30"/>
      <c r="I99" s="22"/>
      <c r="J99" s="22"/>
      <c r="K99" s="68"/>
    </row>
    <row r="100" spans="2:11" s="3" customFormat="1" ht="13.5" customHeight="1" x14ac:dyDescent="0.3">
      <c r="B100" s="37"/>
      <c r="C100" s="42"/>
      <c r="D100" s="26" t="s">
        <v>19</v>
      </c>
      <c r="E100" s="26"/>
      <c r="F100" s="19"/>
      <c r="G100" s="20"/>
      <c r="H100" s="29"/>
      <c r="I100" s="16"/>
      <c r="J100" s="16"/>
      <c r="K100" s="67"/>
    </row>
    <row r="101" spans="2:11" s="3" customFormat="1" ht="13.5" customHeight="1" x14ac:dyDescent="0.3">
      <c r="B101" s="37">
        <f>$D$16</f>
        <v>0</v>
      </c>
      <c r="C101" s="41">
        <f t="shared" ref="C101:C110" si="27">B101</f>
        <v>0</v>
      </c>
      <c r="D101" s="14" t="s">
        <v>144</v>
      </c>
      <c r="E101" s="18"/>
      <c r="F101" s="19"/>
      <c r="G101" s="20"/>
      <c r="H101" s="59" t="s">
        <v>145</v>
      </c>
      <c r="I101" s="60" t="s">
        <v>22</v>
      </c>
      <c r="J101" s="15">
        <v>8</v>
      </c>
      <c r="K101" s="67">
        <f t="shared" ref="K101:K111" si="28">J101*C101</f>
        <v>0</v>
      </c>
    </row>
    <row r="102" spans="2:11" s="3" customFormat="1" ht="13.5" customHeight="1" x14ac:dyDescent="0.3">
      <c r="B102" s="37">
        <f t="shared" ref="B102:B106" si="29">$D$16</f>
        <v>0</v>
      </c>
      <c r="C102" s="41">
        <f t="shared" si="27"/>
        <v>0</v>
      </c>
      <c r="D102" s="14" t="s">
        <v>146</v>
      </c>
      <c r="E102" s="18"/>
      <c r="F102" s="19"/>
      <c r="G102" s="20"/>
      <c r="H102" s="59" t="s">
        <v>147</v>
      </c>
      <c r="I102" s="60" t="s">
        <v>22</v>
      </c>
      <c r="J102" s="15">
        <v>8</v>
      </c>
      <c r="K102" s="67">
        <f t="shared" si="28"/>
        <v>0</v>
      </c>
    </row>
    <row r="103" spans="2:11" s="3" customFormat="1" ht="13.5" customHeight="1" x14ac:dyDescent="0.3">
      <c r="B103" s="37">
        <f t="shared" si="29"/>
        <v>0</v>
      </c>
      <c r="C103" s="41">
        <f t="shared" si="27"/>
        <v>0</v>
      </c>
      <c r="D103" s="14" t="s">
        <v>148</v>
      </c>
      <c r="E103" s="18"/>
      <c r="F103" s="19"/>
      <c r="G103" s="20"/>
      <c r="H103" s="59" t="s">
        <v>149</v>
      </c>
      <c r="I103" s="60" t="s">
        <v>22</v>
      </c>
      <c r="J103" s="15">
        <v>8</v>
      </c>
      <c r="K103" s="67">
        <f t="shared" si="28"/>
        <v>0</v>
      </c>
    </row>
    <row r="104" spans="2:11" s="3" customFormat="1" ht="13.5" customHeight="1" x14ac:dyDescent="0.3">
      <c r="B104" s="37">
        <f t="shared" si="29"/>
        <v>0</v>
      </c>
      <c r="C104" s="41">
        <f t="shared" si="27"/>
        <v>0</v>
      </c>
      <c r="D104" s="14" t="s">
        <v>150</v>
      </c>
      <c r="E104" s="18"/>
      <c r="F104" s="19"/>
      <c r="G104" s="20"/>
      <c r="H104" s="59" t="s">
        <v>151</v>
      </c>
      <c r="I104" s="60" t="s">
        <v>22</v>
      </c>
      <c r="J104" s="15">
        <v>3.2</v>
      </c>
      <c r="K104" s="67">
        <f t="shared" si="28"/>
        <v>0</v>
      </c>
    </row>
    <row r="105" spans="2:11" s="3" customFormat="1" ht="13.5" customHeight="1" x14ac:dyDescent="0.3">
      <c r="B105" s="37">
        <f t="shared" si="29"/>
        <v>0</v>
      </c>
      <c r="C105" s="41">
        <f t="shared" ref="C105:C106" si="30">B105</f>
        <v>0</v>
      </c>
      <c r="D105" s="14" t="s">
        <v>152</v>
      </c>
      <c r="E105" s="18"/>
      <c r="F105" s="19"/>
      <c r="G105" s="20"/>
      <c r="H105" s="59" t="s">
        <v>153</v>
      </c>
      <c r="I105" s="60" t="s">
        <v>22</v>
      </c>
      <c r="J105" s="15">
        <v>3.2</v>
      </c>
      <c r="K105" s="67">
        <f t="shared" si="28"/>
        <v>0</v>
      </c>
    </row>
    <row r="106" spans="2:11" s="3" customFormat="1" ht="13.5" customHeight="1" x14ac:dyDescent="0.3">
      <c r="B106" s="37">
        <f t="shared" si="29"/>
        <v>0</v>
      </c>
      <c r="C106" s="41">
        <f t="shared" si="30"/>
        <v>0</v>
      </c>
      <c r="D106" s="14" t="s">
        <v>154</v>
      </c>
      <c r="E106" s="18"/>
      <c r="F106" s="19"/>
      <c r="G106" s="20"/>
      <c r="H106" s="59" t="s">
        <v>155</v>
      </c>
      <c r="I106" s="60" t="s">
        <v>22</v>
      </c>
      <c r="J106" s="15">
        <v>3.2</v>
      </c>
      <c r="K106" s="67">
        <f t="shared" si="28"/>
        <v>0</v>
      </c>
    </row>
    <row r="107" spans="2:11" s="3" customFormat="1" ht="13.5" customHeight="1" x14ac:dyDescent="0.3">
      <c r="B107" s="37">
        <f>IF($F$25=TRUE,0,$D$16)</f>
        <v>0</v>
      </c>
      <c r="C107" s="41">
        <f t="shared" si="27"/>
        <v>0</v>
      </c>
      <c r="D107" s="57" t="s">
        <v>156</v>
      </c>
      <c r="E107" s="18"/>
      <c r="F107" s="19"/>
      <c r="G107" s="20"/>
      <c r="H107" s="59" t="s">
        <v>157</v>
      </c>
      <c r="I107" s="64" t="s">
        <v>37</v>
      </c>
      <c r="J107" s="15">
        <v>7.6</v>
      </c>
      <c r="K107" s="67">
        <f t="shared" si="28"/>
        <v>0</v>
      </c>
    </row>
    <row r="108" spans="2:11" s="3" customFormat="1" ht="13.5" customHeight="1" x14ac:dyDescent="0.3">
      <c r="B108" s="37">
        <f>IF($F$25=TRUE,0,$D$16)</f>
        <v>0</v>
      </c>
      <c r="C108" s="41">
        <f t="shared" si="27"/>
        <v>0</v>
      </c>
      <c r="D108" s="57" t="s">
        <v>158</v>
      </c>
      <c r="E108" s="18"/>
      <c r="F108" s="19"/>
      <c r="G108" s="20"/>
      <c r="H108" s="59" t="s">
        <v>159</v>
      </c>
      <c r="I108" s="64" t="s">
        <v>37</v>
      </c>
      <c r="J108" s="15">
        <v>2.85</v>
      </c>
      <c r="K108" s="67">
        <f t="shared" si="28"/>
        <v>0</v>
      </c>
    </row>
    <row r="109" spans="2:11" s="3" customFormat="1" ht="13.5" customHeight="1" x14ac:dyDescent="0.3">
      <c r="B109" s="37">
        <f t="shared" ref="B109:B111" si="31">IF($F$25=TRUE,0,$D$16)</f>
        <v>0</v>
      </c>
      <c r="C109" s="41">
        <f t="shared" si="27"/>
        <v>0</v>
      </c>
      <c r="D109" s="57" t="s">
        <v>160</v>
      </c>
      <c r="E109" s="18"/>
      <c r="F109" s="19"/>
      <c r="G109" s="20"/>
      <c r="H109" s="59" t="s">
        <v>161</v>
      </c>
      <c r="I109" s="64" t="s">
        <v>37</v>
      </c>
      <c r="J109" s="15">
        <v>2.85</v>
      </c>
      <c r="K109" s="67">
        <f t="shared" si="28"/>
        <v>0</v>
      </c>
    </row>
    <row r="110" spans="2:11" s="3" customFormat="1" ht="13.5" customHeight="1" x14ac:dyDescent="0.3">
      <c r="B110" s="37">
        <f t="shared" si="31"/>
        <v>0</v>
      </c>
      <c r="C110" s="41">
        <f t="shared" si="27"/>
        <v>0</v>
      </c>
      <c r="D110" s="57" t="s">
        <v>162</v>
      </c>
      <c r="E110" s="18"/>
      <c r="F110" s="19"/>
      <c r="G110" s="20"/>
      <c r="H110" s="59" t="s">
        <v>163</v>
      </c>
      <c r="I110" s="64" t="s">
        <v>37</v>
      </c>
      <c r="J110" s="15">
        <v>2.85</v>
      </c>
      <c r="K110" s="67">
        <f t="shared" si="28"/>
        <v>0</v>
      </c>
    </row>
    <row r="111" spans="2:11" s="3" customFormat="1" ht="13.5" customHeight="1" x14ac:dyDescent="0.3">
      <c r="B111" s="37">
        <f t="shared" si="31"/>
        <v>0</v>
      </c>
      <c r="C111" s="41">
        <f t="shared" ref="C111" si="32">B111</f>
        <v>0</v>
      </c>
      <c r="D111" s="14" t="s">
        <v>164</v>
      </c>
      <c r="E111" s="18"/>
      <c r="F111" s="19"/>
      <c r="G111" s="20"/>
      <c r="H111" s="44" t="s">
        <v>165</v>
      </c>
      <c r="I111" s="64" t="s">
        <v>37</v>
      </c>
      <c r="J111" s="15">
        <v>6.65</v>
      </c>
      <c r="K111" s="67">
        <f t="shared" si="28"/>
        <v>0</v>
      </c>
    </row>
    <row r="112" spans="2:11" s="3" customFormat="1" ht="13.5" customHeight="1" x14ac:dyDescent="0.3">
      <c r="B112" s="37"/>
      <c r="C112" s="42"/>
      <c r="D112" s="26" t="s">
        <v>44</v>
      </c>
      <c r="E112" s="26"/>
      <c r="F112" s="19"/>
      <c r="G112" s="20"/>
      <c r="H112" s="44"/>
      <c r="I112" s="15"/>
      <c r="J112" s="15"/>
      <c r="K112" s="67"/>
    </row>
    <row r="113" spans="2:11" s="3" customFormat="1" ht="13.5" customHeight="1" x14ac:dyDescent="0.3">
      <c r="B113" s="37">
        <f>$I$16</f>
        <v>0</v>
      </c>
      <c r="C113" s="41">
        <f t="shared" ref="C113:C119" si="33">B113</f>
        <v>0</v>
      </c>
      <c r="D113" s="14" t="s">
        <v>166</v>
      </c>
      <c r="E113" s="18"/>
      <c r="F113" s="19"/>
      <c r="G113" s="20"/>
      <c r="H113" s="59" t="s">
        <v>167</v>
      </c>
      <c r="I113" s="65" t="s">
        <v>47</v>
      </c>
      <c r="J113" s="15">
        <v>108.5</v>
      </c>
      <c r="K113" s="67">
        <f t="shared" ref="K113:K126" si="34">J113*C113</f>
        <v>0</v>
      </c>
    </row>
    <row r="114" spans="2:11" s="3" customFormat="1" ht="13.5" customHeight="1" x14ac:dyDescent="0.3">
      <c r="B114" s="37">
        <f t="shared" ref="B114:B119" si="35">$I$16</f>
        <v>0</v>
      </c>
      <c r="C114" s="41">
        <f t="shared" si="33"/>
        <v>0</v>
      </c>
      <c r="D114" s="14" t="s">
        <v>168</v>
      </c>
      <c r="E114" s="18"/>
      <c r="F114" s="19"/>
      <c r="G114" s="20"/>
      <c r="H114" s="59" t="s">
        <v>169</v>
      </c>
      <c r="I114" s="65" t="s">
        <v>47</v>
      </c>
      <c r="J114" s="15">
        <v>108.5</v>
      </c>
      <c r="K114" s="67">
        <f t="shared" si="34"/>
        <v>0</v>
      </c>
    </row>
    <row r="115" spans="2:11" s="3" customFormat="1" ht="13.5" customHeight="1" x14ac:dyDescent="0.3">
      <c r="B115" s="37">
        <f t="shared" si="35"/>
        <v>0</v>
      </c>
      <c r="C115" s="41">
        <f t="shared" si="33"/>
        <v>0</v>
      </c>
      <c r="D115" s="14" t="s">
        <v>170</v>
      </c>
      <c r="E115" s="18"/>
      <c r="F115" s="19"/>
      <c r="G115" s="20"/>
      <c r="H115" s="59" t="s">
        <v>171</v>
      </c>
      <c r="I115" s="65" t="s">
        <v>47</v>
      </c>
      <c r="J115" s="15">
        <v>108.5</v>
      </c>
      <c r="K115" s="67">
        <f t="shared" si="34"/>
        <v>0</v>
      </c>
    </row>
    <row r="116" spans="2:11" s="3" customFormat="1" ht="13.5" customHeight="1" x14ac:dyDescent="0.3">
      <c r="B116" s="37">
        <f t="shared" si="35"/>
        <v>0</v>
      </c>
      <c r="C116" s="41">
        <f t="shared" si="33"/>
        <v>0</v>
      </c>
      <c r="D116" s="14" t="s">
        <v>172</v>
      </c>
      <c r="E116" s="18"/>
      <c r="F116" s="19"/>
      <c r="G116" s="20"/>
      <c r="H116" s="59" t="s">
        <v>173</v>
      </c>
      <c r="I116" s="15"/>
      <c r="J116" s="15">
        <v>18.3</v>
      </c>
      <c r="K116" s="67">
        <f t="shared" si="34"/>
        <v>0</v>
      </c>
    </row>
    <row r="117" spans="2:11" s="3" customFormat="1" ht="13.5" customHeight="1" x14ac:dyDescent="0.3">
      <c r="B117" s="37">
        <f t="shared" si="35"/>
        <v>0</v>
      </c>
      <c r="C117" s="41">
        <f t="shared" si="33"/>
        <v>0</v>
      </c>
      <c r="D117" s="14" t="s">
        <v>174</v>
      </c>
      <c r="E117" s="18"/>
      <c r="F117" s="19"/>
      <c r="G117" s="20"/>
      <c r="H117" s="59" t="s">
        <v>175</v>
      </c>
      <c r="I117" s="15"/>
      <c r="J117" s="15">
        <v>18.3</v>
      </c>
      <c r="K117" s="67">
        <f t="shared" si="34"/>
        <v>0</v>
      </c>
    </row>
    <row r="118" spans="2:11" s="3" customFormat="1" ht="13.5" customHeight="1" x14ac:dyDescent="0.3">
      <c r="B118" s="37">
        <f t="shared" si="35"/>
        <v>0</v>
      </c>
      <c r="C118" s="41">
        <f t="shared" si="33"/>
        <v>0</v>
      </c>
      <c r="D118" s="14" t="s">
        <v>176</v>
      </c>
      <c r="E118" s="18"/>
      <c r="F118" s="19"/>
      <c r="G118" s="20"/>
      <c r="H118" s="59" t="s">
        <v>177</v>
      </c>
      <c r="I118" s="15"/>
      <c r="J118" s="15">
        <v>18.3</v>
      </c>
      <c r="K118" s="67">
        <f t="shared" si="34"/>
        <v>0</v>
      </c>
    </row>
    <row r="119" spans="2:11" s="3" customFormat="1" ht="13.5" customHeight="1" x14ac:dyDescent="0.3">
      <c r="B119" s="37">
        <f t="shared" si="35"/>
        <v>0</v>
      </c>
      <c r="C119" s="41">
        <f t="shared" si="33"/>
        <v>0</v>
      </c>
      <c r="D119" s="14" t="s">
        <v>178</v>
      </c>
      <c r="E119" s="18"/>
      <c r="F119" s="19"/>
      <c r="G119" s="20"/>
      <c r="H119" s="59" t="s">
        <v>179</v>
      </c>
      <c r="I119" s="15"/>
      <c r="J119" s="15">
        <v>17.100000000000001</v>
      </c>
      <c r="K119" s="67">
        <f t="shared" si="34"/>
        <v>0</v>
      </c>
    </row>
    <row r="120" spans="2:11" s="3" customFormat="1" ht="13.5" customHeight="1" x14ac:dyDescent="0.3">
      <c r="B120" s="37">
        <f>IF($F$25=TRUE,0,$I$16)</f>
        <v>0</v>
      </c>
      <c r="C120" s="58">
        <f>+B120</f>
        <v>0</v>
      </c>
      <c r="D120" s="57" t="s">
        <v>180</v>
      </c>
      <c r="E120" s="18"/>
      <c r="F120" s="19"/>
      <c r="G120" s="20"/>
      <c r="H120" s="59" t="s">
        <v>181</v>
      </c>
      <c r="I120" s="64" t="s">
        <v>37</v>
      </c>
      <c r="J120" s="15">
        <v>5.6</v>
      </c>
      <c r="K120" s="67">
        <f t="shared" si="34"/>
        <v>0</v>
      </c>
    </row>
    <row r="121" spans="2:11" s="3" customFormat="1" ht="13.5" customHeight="1" x14ac:dyDescent="0.3">
      <c r="B121" s="37">
        <f t="shared" ref="B121:B122" si="36">IF($F$25=TRUE,0,$I$16)</f>
        <v>0</v>
      </c>
      <c r="C121" s="58">
        <f>+B121</f>
        <v>0</v>
      </c>
      <c r="D121" s="57" t="s">
        <v>182</v>
      </c>
      <c r="E121" s="18"/>
      <c r="F121" s="19"/>
      <c r="G121" s="20"/>
      <c r="H121" s="59" t="s">
        <v>183</v>
      </c>
      <c r="I121" s="64" t="s">
        <v>37</v>
      </c>
      <c r="J121" s="15">
        <v>5.6</v>
      </c>
      <c r="K121" s="67">
        <f t="shared" si="34"/>
        <v>0</v>
      </c>
    </row>
    <row r="122" spans="2:11" s="3" customFormat="1" ht="13.5" customHeight="1" x14ac:dyDescent="0.3">
      <c r="B122" s="37">
        <f t="shared" si="36"/>
        <v>0</v>
      </c>
      <c r="C122" s="58">
        <f>+B122</f>
        <v>0</v>
      </c>
      <c r="D122" s="57" t="s">
        <v>184</v>
      </c>
      <c r="E122" s="18"/>
      <c r="F122" s="19"/>
      <c r="G122" s="20"/>
      <c r="H122" s="59" t="s">
        <v>185</v>
      </c>
      <c r="I122" s="64" t="s">
        <v>37</v>
      </c>
      <c r="J122" s="15">
        <v>5.6</v>
      </c>
      <c r="K122" s="67">
        <f t="shared" si="34"/>
        <v>0</v>
      </c>
    </row>
    <row r="123" spans="2:11" s="3" customFormat="1" ht="13.5" customHeight="1" x14ac:dyDescent="0.3">
      <c r="B123" s="37">
        <f>IF($L$25=TRUE,0,$I$16)</f>
        <v>0</v>
      </c>
      <c r="C123" s="41">
        <f t="shared" ref="C123:C126" si="37">B123</f>
        <v>0</v>
      </c>
      <c r="D123" s="14" t="s">
        <v>186</v>
      </c>
      <c r="E123" s="18"/>
      <c r="F123" s="19"/>
      <c r="G123" s="20"/>
      <c r="H123" s="59" t="s">
        <v>187</v>
      </c>
      <c r="I123" s="65" t="s">
        <v>47</v>
      </c>
      <c r="J123" s="15">
        <v>108.5</v>
      </c>
      <c r="K123" s="67">
        <f t="shared" si="34"/>
        <v>0</v>
      </c>
    </row>
    <row r="124" spans="2:11" s="3" customFormat="1" ht="13.5" customHeight="1" x14ac:dyDescent="0.3">
      <c r="B124" s="37">
        <f>IF($L$25=TRUE,0,$I$16)</f>
        <v>0</v>
      </c>
      <c r="C124" s="41">
        <f t="shared" si="37"/>
        <v>0</v>
      </c>
      <c r="D124" s="14" t="s">
        <v>188</v>
      </c>
      <c r="E124" s="18"/>
      <c r="F124" s="19"/>
      <c r="G124" s="20"/>
      <c r="H124" s="59" t="s">
        <v>189</v>
      </c>
      <c r="I124" s="65" t="s">
        <v>47</v>
      </c>
      <c r="J124" s="15">
        <v>108.5</v>
      </c>
      <c r="K124" s="67">
        <f t="shared" si="34"/>
        <v>0</v>
      </c>
    </row>
    <row r="125" spans="2:11" s="3" customFormat="1" ht="13.5" customHeight="1" x14ac:dyDescent="0.3">
      <c r="B125" s="37">
        <f>IF($L$25=TRUE,0,$I$16)</f>
        <v>0</v>
      </c>
      <c r="C125" s="41">
        <f t="shared" si="37"/>
        <v>0</v>
      </c>
      <c r="D125" s="14" t="s">
        <v>190</v>
      </c>
      <c r="E125" s="18"/>
      <c r="F125" s="19"/>
      <c r="G125" s="20"/>
      <c r="H125" s="59" t="s">
        <v>191</v>
      </c>
      <c r="I125" s="65" t="s">
        <v>47</v>
      </c>
      <c r="J125" s="15">
        <v>108.5</v>
      </c>
      <c r="K125" s="67">
        <f t="shared" si="34"/>
        <v>0</v>
      </c>
    </row>
    <row r="126" spans="2:11" s="3" customFormat="1" ht="13.5" customHeight="1" x14ac:dyDescent="0.3">
      <c r="B126" s="37"/>
      <c r="C126" s="41">
        <f t="shared" si="37"/>
        <v>0</v>
      </c>
      <c r="D126" s="14" t="s">
        <v>192</v>
      </c>
      <c r="E126" s="18"/>
      <c r="F126" s="19"/>
      <c r="G126" s="20"/>
      <c r="H126" s="59" t="s">
        <v>193</v>
      </c>
      <c r="I126" s="65" t="s">
        <v>47</v>
      </c>
      <c r="J126" s="15">
        <v>74.2</v>
      </c>
      <c r="K126" s="67">
        <f t="shared" si="34"/>
        <v>0</v>
      </c>
    </row>
    <row r="127" spans="2:11" s="3" customFormat="1" ht="13.5" customHeight="1" x14ac:dyDescent="0.3">
      <c r="B127" s="37"/>
      <c r="C127" s="42"/>
      <c r="D127" s="26" t="s">
        <v>74</v>
      </c>
      <c r="E127" s="26"/>
      <c r="F127" s="19"/>
      <c r="G127" s="20"/>
      <c r="H127" s="44"/>
      <c r="I127" s="15"/>
      <c r="J127" s="15"/>
      <c r="K127" s="67"/>
    </row>
    <row r="128" spans="2:11" s="3" customFormat="1" ht="13.5" customHeight="1" x14ac:dyDescent="0.3">
      <c r="B128" s="37">
        <f t="shared" ref="B128:B129" si="38">$I$16</f>
        <v>0</v>
      </c>
      <c r="C128" s="41">
        <f t="shared" ref="C128:C129" si="39">B128</f>
        <v>0</v>
      </c>
      <c r="D128" s="14" t="s">
        <v>194</v>
      </c>
      <c r="E128" s="18"/>
      <c r="F128" s="19"/>
      <c r="G128" s="20"/>
      <c r="H128" s="59" t="s">
        <v>195</v>
      </c>
      <c r="I128" s="15"/>
      <c r="J128" s="15">
        <v>125.5</v>
      </c>
      <c r="K128" s="67">
        <f>J128*C128</f>
        <v>0</v>
      </c>
    </row>
    <row r="129" spans="2:11" s="3" customFormat="1" ht="13.5" customHeight="1" x14ac:dyDescent="0.3">
      <c r="B129" s="37">
        <f t="shared" si="38"/>
        <v>0</v>
      </c>
      <c r="C129" s="41">
        <f t="shared" si="39"/>
        <v>0</v>
      </c>
      <c r="D129" s="14" t="s">
        <v>196</v>
      </c>
      <c r="E129" s="18"/>
      <c r="F129" s="19"/>
      <c r="G129" s="20"/>
      <c r="H129" s="59" t="s">
        <v>197</v>
      </c>
      <c r="I129" s="15"/>
      <c r="J129" s="15">
        <v>108.5</v>
      </c>
      <c r="K129" s="67">
        <f>J129*C129</f>
        <v>0</v>
      </c>
    </row>
    <row r="130" spans="2:11" s="3" customFormat="1" ht="13.5" customHeight="1" x14ac:dyDescent="0.3">
      <c r="B130" s="37"/>
      <c r="C130" s="42"/>
      <c r="D130" s="26" t="s">
        <v>79</v>
      </c>
      <c r="E130" s="26"/>
      <c r="F130" s="19"/>
      <c r="G130" s="20"/>
      <c r="H130" s="44"/>
      <c r="I130" s="15"/>
      <c r="J130" s="15"/>
      <c r="K130" s="67"/>
    </row>
    <row r="131" spans="2:11" s="3" customFormat="1" ht="13.5" customHeight="1" x14ac:dyDescent="0.3">
      <c r="B131" s="37">
        <f>$D$16</f>
        <v>0</v>
      </c>
      <c r="C131" s="41">
        <f t="shared" ref="C131:C132" si="40">B131</f>
        <v>0</v>
      </c>
      <c r="D131" s="48" t="s">
        <v>198</v>
      </c>
      <c r="E131" s="18"/>
      <c r="F131" s="19"/>
      <c r="G131" s="20"/>
      <c r="H131" s="59" t="s">
        <v>199</v>
      </c>
      <c r="I131" s="60" t="s">
        <v>22</v>
      </c>
      <c r="J131" s="15">
        <v>6.05</v>
      </c>
      <c r="K131" s="67">
        <f>J131*C131</f>
        <v>0</v>
      </c>
    </row>
    <row r="132" spans="2:11" s="3" customFormat="1" ht="13.5" customHeight="1" x14ac:dyDescent="0.3">
      <c r="B132" s="37"/>
      <c r="C132" s="41">
        <f t="shared" si="40"/>
        <v>0</v>
      </c>
      <c r="D132" s="48" t="s">
        <v>200</v>
      </c>
      <c r="E132" s="18"/>
      <c r="F132" s="19"/>
      <c r="G132" s="20"/>
      <c r="H132" s="59" t="s">
        <v>201</v>
      </c>
      <c r="I132" s="60" t="s">
        <v>22</v>
      </c>
      <c r="J132" s="15">
        <v>2.5499999999999998</v>
      </c>
      <c r="K132" s="67">
        <f>J132*C132</f>
        <v>0</v>
      </c>
    </row>
    <row r="133" spans="2:11" s="3" customFormat="1" ht="13.5" customHeight="1" x14ac:dyDescent="0.3">
      <c r="B133" s="14"/>
      <c r="C133" s="42"/>
      <c r="D133" s="21" t="s">
        <v>202</v>
      </c>
      <c r="E133" s="21"/>
      <c r="F133" s="22"/>
      <c r="G133" s="22"/>
      <c r="H133" s="30"/>
      <c r="I133" s="22"/>
      <c r="J133" s="22"/>
      <c r="K133" s="68"/>
    </row>
    <row r="134" spans="2:11" s="3" customFormat="1" ht="13.5" customHeight="1" x14ac:dyDescent="0.3">
      <c r="B134" s="14"/>
      <c r="C134" s="42"/>
      <c r="D134" s="26" t="s">
        <v>19</v>
      </c>
      <c r="E134" s="26"/>
      <c r="F134" s="19"/>
      <c r="G134" s="20"/>
      <c r="H134" s="29"/>
      <c r="I134" s="16"/>
      <c r="J134" s="16"/>
      <c r="K134" s="67"/>
    </row>
    <row r="135" spans="2:11" s="3" customFormat="1" ht="13.5" customHeight="1" x14ac:dyDescent="0.3">
      <c r="B135" s="37">
        <f t="shared" ref="B135:B140" si="41">$D$17</f>
        <v>0</v>
      </c>
      <c r="C135" s="41">
        <f t="shared" ref="C135:C147" si="42">B135</f>
        <v>0</v>
      </c>
      <c r="D135" s="14" t="s">
        <v>203</v>
      </c>
      <c r="E135" s="18"/>
      <c r="F135" s="19"/>
      <c r="G135" s="20"/>
      <c r="H135" s="44" t="s">
        <v>204</v>
      </c>
      <c r="I135" s="60" t="s">
        <v>22</v>
      </c>
      <c r="J135" s="15">
        <v>9.15</v>
      </c>
      <c r="K135" s="67">
        <f t="shared" ref="K135:K145" si="43">J135*C135</f>
        <v>0</v>
      </c>
    </row>
    <row r="136" spans="2:11" s="3" customFormat="1" ht="13.5" customHeight="1" x14ac:dyDescent="0.3">
      <c r="B136" s="37">
        <f t="shared" si="41"/>
        <v>0</v>
      </c>
      <c r="C136" s="41">
        <f t="shared" si="42"/>
        <v>0</v>
      </c>
      <c r="D136" s="14" t="s">
        <v>205</v>
      </c>
      <c r="E136" s="18"/>
      <c r="F136" s="19"/>
      <c r="G136" s="20"/>
      <c r="H136" s="44" t="s">
        <v>206</v>
      </c>
      <c r="I136" s="60" t="s">
        <v>22</v>
      </c>
      <c r="J136" s="15">
        <v>9.15</v>
      </c>
      <c r="K136" s="67">
        <f t="shared" si="43"/>
        <v>0</v>
      </c>
    </row>
    <row r="137" spans="2:11" s="3" customFormat="1" ht="13.5" customHeight="1" x14ac:dyDescent="0.3">
      <c r="B137" s="37">
        <f t="shared" si="41"/>
        <v>0</v>
      </c>
      <c r="C137" s="41">
        <f t="shared" si="42"/>
        <v>0</v>
      </c>
      <c r="D137" s="14" t="s">
        <v>207</v>
      </c>
      <c r="E137" s="18"/>
      <c r="F137" s="19"/>
      <c r="G137" s="20"/>
      <c r="H137" s="44" t="s">
        <v>208</v>
      </c>
      <c r="I137" s="60" t="s">
        <v>22</v>
      </c>
      <c r="J137" s="15">
        <v>9.15</v>
      </c>
      <c r="K137" s="67">
        <f t="shared" si="43"/>
        <v>0</v>
      </c>
    </row>
    <row r="138" spans="2:11" s="3" customFormat="1" ht="13.5" customHeight="1" x14ac:dyDescent="0.3">
      <c r="B138" s="37">
        <f t="shared" si="41"/>
        <v>0</v>
      </c>
      <c r="C138" s="41">
        <f t="shared" si="42"/>
        <v>0</v>
      </c>
      <c r="D138" s="14" t="s">
        <v>209</v>
      </c>
      <c r="E138" s="18"/>
      <c r="F138" s="19"/>
      <c r="G138" s="20"/>
      <c r="H138" s="44" t="s">
        <v>210</v>
      </c>
      <c r="I138" s="60" t="s">
        <v>22</v>
      </c>
      <c r="J138" s="15">
        <v>3.2</v>
      </c>
      <c r="K138" s="67">
        <f t="shared" si="43"/>
        <v>0</v>
      </c>
    </row>
    <row r="139" spans="2:11" s="3" customFormat="1" ht="13.5" customHeight="1" x14ac:dyDescent="0.3">
      <c r="B139" s="37">
        <f t="shared" si="41"/>
        <v>0</v>
      </c>
      <c r="C139" s="41">
        <f t="shared" ref="C139:C140" si="44">B139</f>
        <v>0</v>
      </c>
      <c r="D139" s="14" t="s">
        <v>211</v>
      </c>
      <c r="E139" s="18"/>
      <c r="F139" s="19"/>
      <c r="G139" s="20"/>
      <c r="H139" s="44" t="s">
        <v>212</v>
      </c>
      <c r="I139" s="60" t="s">
        <v>22</v>
      </c>
      <c r="J139" s="15">
        <v>3.2</v>
      </c>
      <c r="K139" s="67">
        <f t="shared" si="43"/>
        <v>0</v>
      </c>
    </row>
    <row r="140" spans="2:11" s="3" customFormat="1" ht="13.5" customHeight="1" x14ac:dyDescent="0.3">
      <c r="B140" s="37">
        <f t="shared" si="41"/>
        <v>0</v>
      </c>
      <c r="C140" s="41">
        <f t="shared" si="44"/>
        <v>0</v>
      </c>
      <c r="D140" s="14" t="s">
        <v>213</v>
      </c>
      <c r="E140" s="18"/>
      <c r="F140" s="19"/>
      <c r="G140" s="20"/>
      <c r="H140" s="44" t="s">
        <v>214</v>
      </c>
      <c r="I140" s="60" t="s">
        <v>22</v>
      </c>
      <c r="J140" s="15">
        <v>3.2</v>
      </c>
      <c r="K140" s="67">
        <f t="shared" si="43"/>
        <v>0</v>
      </c>
    </row>
    <row r="141" spans="2:11" s="3" customFormat="1" ht="13.5" customHeight="1" x14ac:dyDescent="0.3">
      <c r="B141" s="37">
        <f>IF($F$26=TRUE,0,$D$17)</f>
        <v>0</v>
      </c>
      <c r="C141" s="41">
        <f t="shared" si="42"/>
        <v>0</v>
      </c>
      <c r="D141" s="14" t="s">
        <v>215</v>
      </c>
      <c r="E141" s="18"/>
      <c r="F141" s="19"/>
      <c r="G141" s="20"/>
      <c r="H141" s="44" t="s">
        <v>216</v>
      </c>
      <c r="I141" s="64" t="s">
        <v>37</v>
      </c>
      <c r="J141" s="15">
        <v>7.6</v>
      </c>
      <c r="K141" s="67">
        <f t="shared" si="43"/>
        <v>0</v>
      </c>
    </row>
    <row r="142" spans="2:11" s="3" customFormat="1" ht="13.5" customHeight="1" x14ac:dyDescent="0.3">
      <c r="B142" s="37">
        <f>IF($F$26=TRUE,0,$D$17)</f>
        <v>0</v>
      </c>
      <c r="C142" s="41">
        <f t="shared" ref="C142:C144" si="45">B142</f>
        <v>0</v>
      </c>
      <c r="D142" s="14" t="s">
        <v>217</v>
      </c>
      <c r="E142" s="18"/>
      <c r="F142" s="19"/>
      <c r="G142" s="20"/>
      <c r="H142" s="44" t="s">
        <v>218</v>
      </c>
      <c r="I142" s="64" t="s">
        <v>37</v>
      </c>
      <c r="J142" s="15">
        <v>2.85</v>
      </c>
      <c r="K142" s="67">
        <f t="shared" si="43"/>
        <v>0</v>
      </c>
    </row>
    <row r="143" spans="2:11" s="3" customFormat="1" ht="13.5" customHeight="1" x14ac:dyDescent="0.3">
      <c r="B143" s="37">
        <f t="shared" ref="B143:B145" si="46">IF($F$26=TRUE,0,$D$17)</f>
        <v>0</v>
      </c>
      <c r="C143" s="41">
        <f t="shared" si="45"/>
        <v>0</v>
      </c>
      <c r="D143" s="14" t="s">
        <v>219</v>
      </c>
      <c r="E143" s="18"/>
      <c r="F143" s="19"/>
      <c r="G143" s="20"/>
      <c r="H143" s="44" t="s">
        <v>220</v>
      </c>
      <c r="I143" s="64" t="s">
        <v>37</v>
      </c>
      <c r="J143" s="15">
        <v>2.85</v>
      </c>
      <c r="K143" s="67">
        <f t="shared" si="43"/>
        <v>0</v>
      </c>
    </row>
    <row r="144" spans="2:11" s="3" customFormat="1" ht="13.5" customHeight="1" x14ac:dyDescent="0.3">
      <c r="B144" s="37">
        <f t="shared" si="46"/>
        <v>0</v>
      </c>
      <c r="C144" s="41">
        <f t="shared" si="45"/>
        <v>0</v>
      </c>
      <c r="D144" s="14" t="s">
        <v>221</v>
      </c>
      <c r="E144" s="18"/>
      <c r="F144" s="19"/>
      <c r="G144" s="20"/>
      <c r="H144" s="44" t="s">
        <v>222</v>
      </c>
      <c r="I144" s="64" t="s">
        <v>37</v>
      </c>
      <c r="J144" s="15">
        <v>2.85</v>
      </c>
      <c r="K144" s="67">
        <f t="shared" si="43"/>
        <v>0</v>
      </c>
    </row>
    <row r="145" spans="2:11" s="3" customFormat="1" ht="13.5" customHeight="1" x14ac:dyDescent="0.3">
      <c r="B145" s="37">
        <f t="shared" si="46"/>
        <v>0</v>
      </c>
      <c r="C145" s="41">
        <f t="shared" ref="C145" si="47">B145</f>
        <v>0</v>
      </c>
      <c r="D145" s="14" t="s">
        <v>223</v>
      </c>
      <c r="E145" s="18"/>
      <c r="F145" s="19"/>
      <c r="G145" s="20"/>
      <c r="H145" s="44" t="s">
        <v>224</v>
      </c>
      <c r="I145" s="64" t="s">
        <v>37</v>
      </c>
      <c r="J145" s="15">
        <v>6.65</v>
      </c>
      <c r="K145" s="67">
        <f t="shared" si="43"/>
        <v>0</v>
      </c>
    </row>
    <row r="146" spans="2:11" s="3" customFormat="1" ht="13.5" customHeight="1" x14ac:dyDescent="0.3">
      <c r="B146" s="14"/>
      <c r="C146" s="42"/>
      <c r="D146" s="26" t="s">
        <v>44</v>
      </c>
      <c r="E146" s="26"/>
      <c r="F146" s="19"/>
      <c r="G146" s="20"/>
      <c r="H146" s="44"/>
      <c r="I146" s="15"/>
      <c r="J146" s="15"/>
      <c r="K146" s="67"/>
    </row>
    <row r="147" spans="2:11" s="3" customFormat="1" ht="13.5" customHeight="1" x14ac:dyDescent="0.3">
      <c r="B147" s="37">
        <f>$I$17</f>
        <v>0</v>
      </c>
      <c r="C147" s="41">
        <f t="shared" si="42"/>
        <v>0</v>
      </c>
      <c r="D147" s="14" t="s">
        <v>225</v>
      </c>
      <c r="E147" s="18"/>
      <c r="F147" s="19"/>
      <c r="G147" s="20"/>
      <c r="H147" s="44" t="s">
        <v>226</v>
      </c>
      <c r="I147" s="65" t="s">
        <v>47</v>
      </c>
      <c r="J147" s="15">
        <v>108.5</v>
      </c>
      <c r="K147" s="67">
        <f t="shared" ref="K147:K161" si="48">J147*C147</f>
        <v>0</v>
      </c>
    </row>
    <row r="148" spans="2:11" s="3" customFormat="1" ht="13.5" customHeight="1" x14ac:dyDescent="0.3">
      <c r="B148" s="37">
        <f t="shared" ref="B148:B153" si="49">$I$17</f>
        <v>0</v>
      </c>
      <c r="C148" s="41">
        <f t="shared" ref="C148:C161" si="50">B148</f>
        <v>0</v>
      </c>
      <c r="D148" s="14" t="s">
        <v>227</v>
      </c>
      <c r="E148" s="18"/>
      <c r="F148" s="19"/>
      <c r="G148" s="20"/>
      <c r="H148" s="44" t="s">
        <v>228</v>
      </c>
      <c r="I148" s="65" t="s">
        <v>47</v>
      </c>
      <c r="J148" s="15">
        <v>108.5</v>
      </c>
      <c r="K148" s="67">
        <f t="shared" si="48"/>
        <v>0</v>
      </c>
    </row>
    <row r="149" spans="2:11" s="3" customFormat="1" ht="13.5" customHeight="1" x14ac:dyDescent="0.3">
      <c r="B149" s="37">
        <f t="shared" si="49"/>
        <v>0</v>
      </c>
      <c r="C149" s="41">
        <f t="shared" si="50"/>
        <v>0</v>
      </c>
      <c r="D149" s="14" t="s">
        <v>229</v>
      </c>
      <c r="E149" s="18"/>
      <c r="F149" s="19"/>
      <c r="G149" s="20"/>
      <c r="H149" s="44" t="s">
        <v>230</v>
      </c>
      <c r="I149" s="65" t="s">
        <v>47</v>
      </c>
      <c r="J149" s="15">
        <v>108.5</v>
      </c>
      <c r="K149" s="67">
        <f t="shared" si="48"/>
        <v>0</v>
      </c>
    </row>
    <row r="150" spans="2:11" s="3" customFormat="1" ht="13.5" customHeight="1" x14ac:dyDescent="0.3">
      <c r="B150" s="37">
        <f t="shared" si="49"/>
        <v>0</v>
      </c>
      <c r="C150" s="41">
        <f t="shared" si="50"/>
        <v>0</v>
      </c>
      <c r="D150" s="14" t="s">
        <v>231</v>
      </c>
      <c r="E150" s="18"/>
      <c r="F150" s="19"/>
      <c r="G150" s="20"/>
      <c r="H150" s="44" t="s">
        <v>232</v>
      </c>
      <c r="I150" s="15"/>
      <c r="J150" s="15">
        <v>20.55</v>
      </c>
      <c r="K150" s="67">
        <f t="shared" si="48"/>
        <v>0</v>
      </c>
    </row>
    <row r="151" spans="2:11" s="3" customFormat="1" ht="13.5" customHeight="1" x14ac:dyDescent="0.3">
      <c r="B151" s="37">
        <f t="shared" si="49"/>
        <v>0</v>
      </c>
      <c r="C151" s="41">
        <f t="shared" si="50"/>
        <v>0</v>
      </c>
      <c r="D151" s="14" t="s">
        <v>233</v>
      </c>
      <c r="E151" s="18"/>
      <c r="F151" s="19"/>
      <c r="G151" s="20"/>
      <c r="H151" s="44" t="s">
        <v>234</v>
      </c>
      <c r="I151" s="15"/>
      <c r="J151" s="15">
        <v>20.55</v>
      </c>
      <c r="K151" s="67">
        <f t="shared" si="48"/>
        <v>0</v>
      </c>
    </row>
    <row r="152" spans="2:11" s="3" customFormat="1" ht="13.5" customHeight="1" x14ac:dyDescent="0.3">
      <c r="B152" s="37">
        <f t="shared" si="49"/>
        <v>0</v>
      </c>
      <c r="C152" s="41">
        <f t="shared" si="50"/>
        <v>0</v>
      </c>
      <c r="D152" s="14" t="s">
        <v>235</v>
      </c>
      <c r="E152" s="18"/>
      <c r="F152" s="19"/>
      <c r="G152" s="20"/>
      <c r="H152" s="44" t="s">
        <v>236</v>
      </c>
      <c r="I152" s="15"/>
      <c r="J152" s="15">
        <v>20.55</v>
      </c>
      <c r="K152" s="67">
        <f t="shared" si="48"/>
        <v>0</v>
      </c>
    </row>
    <row r="153" spans="2:11" s="3" customFormat="1" ht="13.5" customHeight="1" x14ac:dyDescent="0.3">
      <c r="B153" s="37">
        <f t="shared" si="49"/>
        <v>0</v>
      </c>
      <c r="C153" s="41">
        <f t="shared" si="50"/>
        <v>0</v>
      </c>
      <c r="D153" s="14" t="s">
        <v>237</v>
      </c>
      <c r="E153" s="18"/>
      <c r="F153" s="19"/>
      <c r="G153" s="20"/>
      <c r="H153" s="44" t="s">
        <v>238</v>
      </c>
      <c r="I153" s="15"/>
      <c r="J153" s="15">
        <v>17.100000000000001</v>
      </c>
      <c r="K153" s="67">
        <f t="shared" si="48"/>
        <v>0</v>
      </c>
    </row>
    <row r="154" spans="2:11" s="3" customFormat="1" ht="13.5" customHeight="1" x14ac:dyDescent="0.3">
      <c r="B154" s="37">
        <f>IF($F$26=TRUE,0,$I$17)</f>
        <v>0</v>
      </c>
      <c r="C154" s="58">
        <f>+B154</f>
        <v>0</v>
      </c>
      <c r="D154" s="57" t="s">
        <v>239</v>
      </c>
      <c r="E154" s="18"/>
      <c r="F154" s="19"/>
      <c r="G154" s="20"/>
      <c r="H154" s="44" t="s">
        <v>240</v>
      </c>
      <c r="I154" s="64" t="s">
        <v>37</v>
      </c>
      <c r="J154" s="15">
        <v>5.6</v>
      </c>
      <c r="K154" s="67">
        <f t="shared" si="48"/>
        <v>0</v>
      </c>
    </row>
    <row r="155" spans="2:11" s="3" customFormat="1" ht="13.5" customHeight="1" x14ac:dyDescent="0.3">
      <c r="B155" s="37">
        <f>IF($F$26=TRUE,0,$I$17)</f>
        <v>0</v>
      </c>
      <c r="C155" s="58">
        <f>+B155</f>
        <v>0</v>
      </c>
      <c r="D155" s="57" t="s">
        <v>241</v>
      </c>
      <c r="E155" s="18"/>
      <c r="F155" s="19"/>
      <c r="G155" s="20"/>
      <c r="H155" s="44" t="s">
        <v>242</v>
      </c>
      <c r="I155" s="64" t="s">
        <v>37</v>
      </c>
      <c r="J155" s="15">
        <v>5.6</v>
      </c>
      <c r="K155" s="67">
        <f t="shared" si="48"/>
        <v>0</v>
      </c>
    </row>
    <row r="156" spans="2:11" s="3" customFormat="1" ht="13.5" customHeight="1" x14ac:dyDescent="0.3">
      <c r="B156" s="37">
        <f>IF($F$26=TRUE,0,$I$17)</f>
        <v>0</v>
      </c>
      <c r="C156" s="58">
        <f>+B156</f>
        <v>0</v>
      </c>
      <c r="D156" s="57" t="s">
        <v>243</v>
      </c>
      <c r="E156" s="18"/>
      <c r="F156" s="19"/>
      <c r="G156" s="20"/>
      <c r="H156" s="44" t="s">
        <v>244</v>
      </c>
      <c r="I156" s="64" t="s">
        <v>37</v>
      </c>
      <c r="J156" s="15">
        <v>5.6</v>
      </c>
      <c r="K156" s="67">
        <f t="shared" si="48"/>
        <v>0</v>
      </c>
    </row>
    <row r="157" spans="2:11" s="3" customFormat="1" ht="13.5" customHeight="1" x14ac:dyDescent="0.3">
      <c r="B157" s="37">
        <f>IF($L$26=TRUE,0,$I$17)</f>
        <v>0</v>
      </c>
      <c r="C157" s="41">
        <f t="shared" si="50"/>
        <v>0</v>
      </c>
      <c r="D157" s="14" t="s">
        <v>245</v>
      </c>
      <c r="E157" s="18"/>
      <c r="F157" s="19"/>
      <c r="G157" s="20"/>
      <c r="H157" s="44" t="s">
        <v>246</v>
      </c>
      <c r="I157" s="65" t="s">
        <v>47</v>
      </c>
      <c r="J157" s="15">
        <v>108.5</v>
      </c>
      <c r="K157" s="67">
        <f t="shared" si="48"/>
        <v>0</v>
      </c>
    </row>
    <row r="158" spans="2:11" s="3" customFormat="1" ht="13.5" customHeight="1" x14ac:dyDescent="0.3">
      <c r="B158" s="37">
        <f>IF($L$26=TRUE,0,$I$17)</f>
        <v>0</v>
      </c>
      <c r="C158" s="41">
        <f t="shared" si="50"/>
        <v>0</v>
      </c>
      <c r="D158" s="14" t="s">
        <v>247</v>
      </c>
      <c r="E158" s="18"/>
      <c r="F158" s="19"/>
      <c r="G158" s="20"/>
      <c r="H158" s="44" t="s">
        <v>248</v>
      </c>
      <c r="I158" s="65" t="s">
        <v>47</v>
      </c>
      <c r="J158" s="15">
        <v>108.5</v>
      </c>
      <c r="K158" s="67">
        <f t="shared" si="48"/>
        <v>0</v>
      </c>
    </row>
    <row r="159" spans="2:11" s="3" customFormat="1" ht="13.5" customHeight="1" x14ac:dyDescent="0.3">
      <c r="B159" s="37">
        <f>IF($L$26=TRUE,0,$I$17)</f>
        <v>0</v>
      </c>
      <c r="C159" s="41">
        <f t="shared" si="50"/>
        <v>0</v>
      </c>
      <c r="D159" s="14" t="s">
        <v>249</v>
      </c>
      <c r="E159" s="18"/>
      <c r="F159" s="19"/>
      <c r="G159" s="20"/>
      <c r="H159" s="44" t="s">
        <v>250</v>
      </c>
      <c r="I159" s="65" t="s">
        <v>47</v>
      </c>
      <c r="J159" s="15">
        <v>108.5</v>
      </c>
      <c r="K159" s="67">
        <f t="shared" si="48"/>
        <v>0</v>
      </c>
    </row>
    <row r="160" spans="2:11" s="3" customFormat="1" ht="13.5" customHeight="1" x14ac:dyDescent="0.3">
      <c r="B160" s="37">
        <f>IF($L$26=TRUE,0,$I$17)</f>
        <v>0</v>
      </c>
      <c r="C160" s="41">
        <f t="shared" si="50"/>
        <v>0</v>
      </c>
      <c r="D160" s="14" t="s">
        <v>251</v>
      </c>
      <c r="E160" s="18"/>
      <c r="F160" s="19"/>
      <c r="G160" s="20"/>
      <c r="H160" s="44" t="s">
        <v>252</v>
      </c>
      <c r="I160" s="65" t="s">
        <v>47</v>
      </c>
      <c r="J160" s="15">
        <v>108.5</v>
      </c>
      <c r="K160" s="67">
        <f t="shared" si="48"/>
        <v>0</v>
      </c>
    </row>
    <row r="161" spans="2:11" s="3" customFormat="1" ht="13.5" customHeight="1" x14ac:dyDescent="0.3">
      <c r="B161" s="37"/>
      <c r="C161" s="41">
        <f t="shared" si="50"/>
        <v>0</v>
      </c>
      <c r="D161" s="14" t="s">
        <v>253</v>
      </c>
      <c r="E161" s="18"/>
      <c r="F161" s="19"/>
      <c r="G161" s="20"/>
      <c r="H161" s="44" t="s">
        <v>254</v>
      </c>
      <c r="I161" s="65" t="s">
        <v>47</v>
      </c>
      <c r="J161" s="15">
        <v>74.2</v>
      </c>
      <c r="K161" s="67">
        <f t="shared" si="48"/>
        <v>0</v>
      </c>
    </row>
    <row r="162" spans="2:11" s="3" customFormat="1" ht="13.5" customHeight="1" x14ac:dyDescent="0.3">
      <c r="B162" s="14"/>
      <c r="C162" s="42"/>
      <c r="D162" s="26" t="s">
        <v>74</v>
      </c>
      <c r="E162" s="26"/>
      <c r="F162" s="19"/>
      <c r="G162" s="20"/>
      <c r="H162" s="44"/>
      <c r="I162" s="15"/>
      <c r="J162" s="15"/>
      <c r="K162" s="67"/>
    </row>
    <row r="163" spans="2:11" s="3" customFormat="1" ht="13.5" customHeight="1" x14ac:dyDescent="0.3">
      <c r="B163" s="37">
        <f t="shared" ref="B163:B164" si="51">$I$17</f>
        <v>0</v>
      </c>
      <c r="C163" s="41">
        <f t="shared" ref="C163:C167" si="52">B163</f>
        <v>0</v>
      </c>
      <c r="D163" s="14" t="s">
        <v>255</v>
      </c>
      <c r="E163" s="18"/>
      <c r="F163" s="19"/>
      <c r="G163" s="20"/>
      <c r="H163" s="44" t="s">
        <v>256</v>
      </c>
      <c r="I163" s="15"/>
      <c r="J163" s="15">
        <v>125.5</v>
      </c>
      <c r="K163" s="67">
        <f>J163*C163</f>
        <v>0</v>
      </c>
    </row>
    <row r="164" spans="2:11" s="3" customFormat="1" ht="13.5" customHeight="1" x14ac:dyDescent="0.3">
      <c r="B164" s="37">
        <f t="shared" si="51"/>
        <v>0</v>
      </c>
      <c r="C164" s="41">
        <f t="shared" si="52"/>
        <v>0</v>
      </c>
      <c r="D164" s="14" t="s">
        <v>257</v>
      </c>
      <c r="E164" s="18"/>
      <c r="F164" s="19"/>
      <c r="G164" s="20"/>
      <c r="H164" s="44" t="s">
        <v>258</v>
      </c>
      <c r="I164" s="15"/>
      <c r="J164" s="15">
        <v>108.5</v>
      </c>
      <c r="K164" s="67">
        <f>J164*C164</f>
        <v>0</v>
      </c>
    </row>
    <row r="165" spans="2:11" s="3" customFormat="1" ht="13.5" customHeight="1" x14ac:dyDescent="0.3">
      <c r="B165" s="14"/>
      <c r="C165" s="42"/>
      <c r="D165" s="26" t="s">
        <v>79</v>
      </c>
      <c r="E165" s="26"/>
      <c r="F165" s="19"/>
      <c r="G165" s="20"/>
      <c r="H165" s="44"/>
      <c r="I165" s="15"/>
      <c r="J165" s="15"/>
      <c r="K165" s="67"/>
    </row>
    <row r="166" spans="2:11" s="3" customFormat="1" ht="13.5" customHeight="1" x14ac:dyDescent="0.3">
      <c r="B166" s="37">
        <f t="shared" ref="B166" si="53">$D$17</f>
        <v>0</v>
      </c>
      <c r="C166" s="41">
        <f t="shared" si="52"/>
        <v>0</v>
      </c>
      <c r="D166" s="48" t="s">
        <v>259</v>
      </c>
      <c r="E166" s="18"/>
      <c r="F166" s="19"/>
      <c r="G166" s="20"/>
      <c r="H166" s="29" t="s">
        <v>260</v>
      </c>
      <c r="I166" s="60" t="s">
        <v>22</v>
      </c>
      <c r="J166" s="15">
        <v>6.05</v>
      </c>
      <c r="K166" s="67">
        <f>J166*C166</f>
        <v>0</v>
      </c>
    </row>
    <row r="167" spans="2:11" s="3" customFormat="1" ht="13.5" customHeight="1" x14ac:dyDescent="0.3">
      <c r="B167" s="37"/>
      <c r="C167" s="41">
        <f t="shared" si="52"/>
        <v>0</v>
      </c>
      <c r="D167" s="48" t="s">
        <v>261</v>
      </c>
      <c r="E167" s="18"/>
      <c r="F167" s="19"/>
      <c r="G167" s="20"/>
      <c r="H167" s="29" t="s">
        <v>262</v>
      </c>
      <c r="I167" s="60" t="s">
        <v>22</v>
      </c>
      <c r="J167" s="15">
        <v>2.5499999999999998</v>
      </c>
      <c r="K167" s="67">
        <f>J167*C167</f>
        <v>0</v>
      </c>
    </row>
    <row r="168" spans="2:11" s="3" customFormat="1" ht="13.5" customHeight="1" x14ac:dyDescent="0.3">
      <c r="B168" s="61"/>
      <c r="C168" s="42"/>
      <c r="D168" s="21" t="s">
        <v>263</v>
      </c>
      <c r="E168" s="21"/>
      <c r="F168" s="22"/>
      <c r="G168" s="22"/>
      <c r="H168" s="30"/>
      <c r="I168" s="22"/>
      <c r="J168" s="22"/>
      <c r="K168" s="68"/>
    </row>
    <row r="169" spans="2:11" s="3" customFormat="1" ht="13.5" customHeight="1" x14ac:dyDescent="0.3">
      <c r="B169" s="61"/>
      <c r="C169" s="42"/>
      <c r="D169" s="26" t="s">
        <v>19</v>
      </c>
      <c r="E169" s="18"/>
      <c r="F169" s="19"/>
      <c r="G169" s="20"/>
      <c r="H169" s="62"/>
      <c r="I169"/>
      <c r="J169" s="10"/>
      <c r="K169" s="67"/>
    </row>
    <row r="170" spans="2:11" s="3" customFormat="1" ht="13.5" customHeight="1" x14ac:dyDescent="0.3">
      <c r="B170" s="37">
        <f>$D$18</f>
        <v>0</v>
      </c>
      <c r="C170" s="41">
        <f t="shared" ref="C170:C179" si="54">B170</f>
        <v>0</v>
      </c>
      <c r="D170" s="57" t="s">
        <v>264</v>
      </c>
      <c r="E170" s="18"/>
      <c r="F170" s="19"/>
      <c r="G170" s="20"/>
      <c r="H170" s="59" t="s">
        <v>265</v>
      </c>
      <c r="I170" s="60" t="s">
        <v>22</v>
      </c>
      <c r="J170" s="15">
        <v>9.15</v>
      </c>
      <c r="K170" s="67">
        <f t="shared" ref="K170:K180" si="55">J170*C170</f>
        <v>0</v>
      </c>
    </row>
    <row r="171" spans="2:11" s="3" customFormat="1" ht="13.5" customHeight="1" x14ac:dyDescent="0.3">
      <c r="B171" s="37">
        <f t="shared" ref="B171:B175" si="56">$D$18</f>
        <v>0</v>
      </c>
      <c r="C171" s="41">
        <f t="shared" si="54"/>
        <v>0</v>
      </c>
      <c r="D171" s="57" t="s">
        <v>266</v>
      </c>
      <c r="E171" s="18"/>
      <c r="F171" s="19"/>
      <c r="G171" s="20"/>
      <c r="H171" s="59" t="s">
        <v>267</v>
      </c>
      <c r="I171" s="60" t="s">
        <v>22</v>
      </c>
      <c r="J171" s="15">
        <v>9.15</v>
      </c>
      <c r="K171" s="67">
        <f t="shared" si="55"/>
        <v>0</v>
      </c>
    </row>
    <row r="172" spans="2:11" s="3" customFormat="1" ht="13.5" customHeight="1" x14ac:dyDescent="0.3">
      <c r="B172" s="37">
        <f t="shared" si="56"/>
        <v>0</v>
      </c>
      <c r="C172" s="41">
        <f t="shared" si="54"/>
        <v>0</v>
      </c>
      <c r="D172" s="57" t="s">
        <v>268</v>
      </c>
      <c r="E172" s="18"/>
      <c r="F172" s="19"/>
      <c r="G172" s="20"/>
      <c r="H172" s="59" t="s">
        <v>269</v>
      </c>
      <c r="I172" s="60" t="s">
        <v>22</v>
      </c>
      <c r="J172" s="15">
        <v>9.15</v>
      </c>
      <c r="K172" s="67">
        <f t="shared" si="55"/>
        <v>0</v>
      </c>
    </row>
    <row r="173" spans="2:11" s="3" customFormat="1" ht="13.5" customHeight="1" x14ac:dyDescent="0.3">
      <c r="B173" s="37">
        <f t="shared" si="56"/>
        <v>0</v>
      </c>
      <c r="C173" s="41">
        <f t="shared" si="54"/>
        <v>0</v>
      </c>
      <c r="D173" s="57" t="s">
        <v>270</v>
      </c>
      <c r="E173" s="18"/>
      <c r="F173" s="19"/>
      <c r="G173" s="20"/>
      <c r="H173" s="59" t="s">
        <v>271</v>
      </c>
      <c r="I173" s="60" t="s">
        <v>22</v>
      </c>
      <c r="J173" s="15">
        <v>3.2</v>
      </c>
      <c r="K173" s="67">
        <f t="shared" si="55"/>
        <v>0</v>
      </c>
    </row>
    <row r="174" spans="2:11" s="3" customFormat="1" ht="13.5" customHeight="1" x14ac:dyDescent="0.3">
      <c r="B174" s="37">
        <f t="shared" si="56"/>
        <v>0</v>
      </c>
      <c r="C174" s="41">
        <f t="shared" ref="C174:C175" si="57">B174</f>
        <v>0</v>
      </c>
      <c r="D174" s="57" t="s">
        <v>272</v>
      </c>
      <c r="E174" s="18"/>
      <c r="F174" s="19"/>
      <c r="G174" s="20"/>
      <c r="H174" s="59" t="s">
        <v>273</v>
      </c>
      <c r="I174" s="60" t="s">
        <v>22</v>
      </c>
      <c r="J174" s="15">
        <v>3.2</v>
      </c>
      <c r="K174" s="67">
        <f t="shared" si="55"/>
        <v>0</v>
      </c>
    </row>
    <row r="175" spans="2:11" s="3" customFormat="1" ht="13.5" customHeight="1" x14ac:dyDescent="0.3">
      <c r="B175" s="37">
        <f t="shared" si="56"/>
        <v>0</v>
      </c>
      <c r="C175" s="41">
        <f t="shared" si="57"/>
        <v>0</v>
      </c>
      <c r="D175" s="57" t="s">
        <v>274</v>
      </c>
      <c r="E175" s="18"/>
      <c r="F175" s="19"/>
      <c r="G175" s="20"/>
      <c r="H175" s="59" t="s">
        <v>275</v>
      </c>
      <c r="I175" s="60" t="s">
        <v>22</v>
      </c>
      <c r="J175" s="15">
        <v>3.2</v>
      </c>
      <c r="K175" s="67">
        <f t="shared" si="55"/>
        <v>0</v>
      </c>
    </row>
    <row r="176" spans="2:11" s="3" customFormat="1" ht="13.5" customHeight="1" x14ac:dyDescent="0.3">
      <c r="B176" s="37">
        <f>IF($F$27=TRUE,0,$D$18)</f>
        <v>0</v>
      </c>
      <c r="C176" s="41">
        <f t="shared" si="54"/>
        <v>0</v>
      </c>
      <c r="D176" s="57" t="s">
        <v>276</v>
      </c>
      <c r="E176" s="18"/>
      <c r="F176" s="19"/>
      <c r="G176" s="20"/>
      <c r="H176" s="59" t="s">
        <v>277</v>
      </c>
      <c r="I176" s="64" t="s">
        <v>37</v>
      </c>
      <c r="J176" s="15">
        <v>7.6</v>
      </c>
      <c r="K176" s="67">
        <f t="shared" si="55"/>
        <v>0</v>
      </c>
    </row>
    <row r="177" spans="2:11" s="3" customFormat="1" ht="13.5" customHeight="1" x14ac:dyDescent="0.3">
      <c r="B177" s="37">
        <f>IF($F$27=TRUE,0,$D$18)</f>
        <v>0</v>
      </c>
      <c r="C177" s="41">
        <f t="shared" si="54"/>
        <v>0</v>
      </c>
      <c r="D177" s="57" t="s">
        <v>278</v>
      </c>
      <c r="E177" s="18"/>
      <c r="F177" s="19"/>
      <c r="G177" s="20"/>
      <c r="H177" s="59" t="s">
        <v>279</v>
      </c>
      <c r="I177" s="64" t="s">
        <v>37</v>
      </c>
      <c r="J177" s="15">
        <v>2.85</v>
      </c>
      <c r="K177" s="67">
        <f t="shared" si="55"/>
        <v>0</v>
      </c>
    </row>
    <row r="178" spans="2:11" s="3" customFormat="1" ht="13.5" customHeight="1" x14ac:dyDescent="0.3">
      <c r="B178" s="37">
        <f t="shared" ref="B178:B180" si="58">IF($F$27=TRUE,0,$D$18)</f>
        <v>0</v>
      </c>
      <c r="C178" s="41">
        <f t="shared" si="54"/>
        <v>0</v>
      </c>
      <c r="D178" s="57" t="s">
        <v>280</v>
      </c>
      <c r="E178" s="18"/>
      <c r="F178" s="19"/>
      <c r="G178" s="20"/>
      <c r="H178" s="59" t="s">
        <v>281</v>
      </c>
      <c r="I178" s="64" t="s">
        <v>37</v>
      </c>
      <c r="J178" s="15">
        <v>2.85</v>
      </c>
      <c r="K178" s="67">
        <f t="shared" si="55"/>
        <v>0</v>
      </c>
    </row>
    <row r="179" spans="2:11" s="3" customFormat="1" ht="13.5" customHeight="1" x14ac:dyDescent="0.3">
      <c r="B179" s="37">
        <f t="shared" si="58"/>
        <v>0</v>
      </c>
      <c r="C179" s="41">
        <f t="shared" si="54"/>
        <v>0</v>
      </c>
      <c r="D179" s="57" t="s">
        <v>282</v>
      </c>
      <c r="E179" s="18"/>
      <c r="F179" s="19"/>
      <c r="G179" s="20"/>
      <c r="H179" s="59" t="s">
        <v>283</v>
      </c>
      <c r="I179" s="64" t="s">
        <v>37</v>
      </c>
      <c r="J179" s="15">
        <v>2.85</v>
      </c>
      <c r="K179" s="67">
        <f t="shared" si="55"/>
        <v>0</v>
      </c>
    </row>
    <row r="180" spans="2:11" s="3" customFormat="1" ht="13.5" customHeight="1" x14ac:dyDescent="0.3">
      <c r="B180" s="37">
        <f t="shared" si="58"/>
        <v>0</v>
      </c>
      <c r="C180" s="41">
        <f t="shared" ref="C180" si="59">B180</f>
        <v>0</v>
      </c>
      <c r="D180" s="14" t="s">
        <v>284</v>
      </c>
      <c r="E180" s="18"/>
      <c r="F180" s="19"/>
      <c r="G180" s="20"/>
      <c r="H180" s="44" t="s">
        <v>285</v>
      </c>
      <c r="I180" s="64" t="s">
        <v>37</v>
      </c>
      <c r="J180" s="15">
        <v>6.65</v>
      </c>
      <c r="K180" s="67">
        <f t="shared" si="55"/>
        <v>0</v>
      </c>
    </row>
    <row r="181" spans="2:11" s="3" customFormat="1" ht="13.5" customHeight="1" x14ac:dyDescent="0.3">
      <c r="B181" s="37"/>
      <c r="C181" s="41"/>
      <c r="D181" s="26" t="s">
        <v>44</v>
      </c>
      <c r="E181" s="18"/>
      <c r="F181" s="19"/>
      <c r="G181" s="20"/>
      <c r="H181" s="62"/>
      <c r="I181" s="15"/>
      <c r="J181" s="10"/>
      <c r="K181" s="67"/>
    </row>
    <row r="182" spans="2:11" s="3" customFormat="1" ht="13.5" customHeight="1" x14ac:dyDescent="0.3">
      <c r="B182" s="37">
        <f>$I$18</f>
        <v>0</v>
      </c>
      <c r="C182" s="41">
        <f t="shared" ref="C182:C188" si="60">B182</f>
        <v>0</v>
      </c>
      <c r="D182" s="14" t="s">
        <v>286</v>
      </c>
      <c r="E182" s="18"/>
      <c r="F182" s="19"/>
      <c r="G182" s="20"/>
      <c r="H182" s="63" t="s">
        <v>287</v>
      </c>
      <c r="I182" s="65" t="s">
        <v>47</v>
      </c>
      <c r="J182" s="15">
        <v>108.5</v>
      </c>
      <c r="K182" s="67">
        <f t="shared" ref="K182:K196" si="61">J182*C182</f>
        <v>0</v>
      </c>
    </row>
    <row r="183" spans="2:11" s="3" customFormat="1" ht="13.5" customHeight="1" x14ac:dyDescent="0.3">
      <c r="B183" s="37">
        <f t="shared" ref="B183:B188" si="62">$I$18</f>
        <v>0</v>
      </c>
      <c r="C183" s="41">
        <f t="shared" si="60"/>
        <v>0</v>
      </c>
      <c r="D183" s="14" t="s">
        <v>288</v>
      </c>
      <c r="E183" s="18"/>
      <c r="F183" s="19"/>
      <c r="G183" s="20"/>
      <c r="H183" s="63" t="s">
        <v>289</v>
      </c>
      <c r="I183" s="65" t="s">
        <v>47</v>
      </c>
      <c r="J183" s="15">
        <v>108.5</v>
      </c>
      <c r="K183" s="67">
        <f t="shared" si="61"/>
        <v>0</v>
      </c>
    </row>
    <row r="184" spans="2:11" s="3" customFormat="1" ht="13.5" customHeight="1" x14ac:dyDescent="0.3">
      <c r="B184" s="37">
        <f t="shared" si="62"/>
        <v>0</v>
      </c>
      <c r="C184" s="41">
        <f t="shared" si="60"/>
        <v>0</v>
      </c>
      <c r="D184" s="14" t="s">
        <v>290</v>
      </c>
      <c r="E184" s="18"/>
      <c r="F184" s="19"/>
      <c r="G184" s="20"/>
      <c r="H184" s="63" t="s">
        <v>291</v>
      </c>
      <c r="I184" s="65" t="s">
        <v>47</v>
      </c>
      <c r="J184" s="15">
        <v>108.5</v>
      </c>
      <c r="K184" s="67">
        <f t="shared" si="61"/>
        <v>0</v>
      </c>
    </row>
    <row r="185" spans="2:11" s="3" customFormat="1" ht="13.5" customHeight="1" x14ac:dyDescent="0.3">
      <c r="B185" s="37">
        <f t="shared" si="62"/>
        <v>0</v>
      </c>
      <c r="C185" s="41">
        <f t="shared" si="60"/>
        <v>0</v>
      </c>
      <c r="D185" s="14" t="s">
        <v>292</v>
      </c>
      <c r="E185" s="18"/>
      <c r="F185" s="19"/>
      <c r="G185" s="20"/>
      <c r="H185" s="63" t="s">
        <v>293</v>
      </c>
      <c r="I185" s="15"/>
      <c r="J185" s="15">
        <v>20.55</v>
      </c>
      <c r="K185" s="67">
        <f t="shared" si="61"/>
        <v>0</v>
      </c>
    </row>
    <row r="186" spans="2:11" s="3" customFormat="1" ht="13.5" customHeight="1" x14ac:dyDescent="0.3">
      <c r="B186" s="37">
        <f t="shared" si="62"/>
        <v>0</v>
      </c>
      <c r="C186" s="41">
        <f t="shared" si="60"/>
        <v>0</v>
      </c>
      <c r="D186" s="14" t="s">
        <v>294</v>
      </c>
      <c r="E186" s="18"/>
      <c r="F186" s="19"/>
      <c r="G186" s="20"/>
      <c r="H186" s="63" t="s">
        <v>295</v>
      </c>
      <c r="I186" s="15"/>
      <c r="J186" s="15">
        <v>20.55</v>
      </c>
      <c r="K186" s="67">
        <f t="shared" si="61"/>
        <v>0</v>
      </c>
    </row>
    <row r="187" spans="2:11" s="3" customFormat="1" ht="13.5" customHeight="1" x14ac:dyDescent="0.3">
      <c r="B187" s="37">
        <f t="shared" si="62"/>
        <v>0</v>
      </c>
      <c r="C187" s="41">
        <f t="shared" si="60"/>
        <v>0</v>
      </c>
      <c r="D187" s="14" t="s">
        <v>296</v>
      </c>
      <c r="E187" s="18"/>
      <c r="F187" s="19"/>
      <c r="G187" s="20"/>
      <c r="H187" s="63" t="s">
        <v>297</v>
      </c>
      <c r="I187" s="15"/>
      <c r="J187" s="15">
        <v>20.55</v>
      </c>
      <c r="K187" s="67">
        <f t="shared" si="61"/>
        <v>0</v>
      </c>
    </row>
    <row r="188" spans="2:11" s="3" customFormat="1" ht="13.5" customHeight="1" x14ac:dyDescent="0.3">
      <c r="B188" s="37">
        <f t="shared" si="62"/>
        <v>0</v>
      </c>
      <c r="C188" s="41">
        <f t="shared" si="60"/>
        <v>0</v>
      </c>
      <c r="D188" s="14" t="s">
        <v>298</v>
      </c>
      <c r="E188" s="18"/>
      <c r="F188" s="19"/>
      <c r="G188" s="20"/>
      <c r="H188" s="63" t="s">
        <v>299</v>
      </c>
      <c r="I188" s="15"/>
      <c r="J188" s="15">
        <v>17.100000000000001</v>
      </c>
      <c r="K188" s="67">
        <f t="shared" si="61"/>
        <v>0</v>
      </c>
    </row>
    <row r="189" spans="2:11" s="3" customFormat="1" ht="13.5" customHeight="1" x14ac:dyDescent="0.3">
      <c r="B189" s="37">
        <f>IF($F$27=TRUE,0,$I$18)</f>
        <v>0</v>
      </c>
      <c r="C189" s="58">
        <f>+B189</f>
        <v>0</v>
      </c>
      <c r="D189" s="57" t="s">
        <v>300</v>
      </c>
      <c r="E189" s="18"/>
      <c r="F189" s="19"/>
      <c r="G189" s="20"/>
      <c r="H189" s="63" t="s">
        <v>301</v>
      </c>
      <c r="I189" s="64" t="s">
        <v>37</v>
      </c>
      <c r="J189" s="15">
        <v>5.6</v>
      </c>
      <c r="K189" s="67">
        <f t="shared" si="61"/>
        <v>0</v>
      </c>
    </row>
    <row r="190" spans="2:11" s="3" customFormat="1" ht="13.5" customHeight="1" x14ac:dyDescent="0.3">
      <c r="B190" s="37">
        <f t="shared" ref="B190:B191" si="63">IF($F$27=TRUE,0,$I$18)</f>
        <v>0</v>
      </c>
      <c r="C190" s="58">
        <f>+B190</f>
        <v>0</v>
      </c>
      <c r="D190" s="57" t="s">
        <v>302</v>
      </c>
      <c r="E190" s="18"/>
      <c r="F190" s="19"/>
      <c r="G190" s="20"/>
      <c r="H190" s="63" t="s">
        <v>303</v>
      </c>
      <c r="I190" s="64" t="s">
        <v>37</v>
      </c>
      <c r="J190" s="15">
        <v>5.6</v>
      </c>
      <c r="K190" s="67">
        <f t="shared" si="61"/>
        <v>0</v>
      </c>
    </row>
    <row r="191" spans="2:11" s="3" customFormat="1" ht="13.5" customHeight="1" x14ac:dyDescent="0.3">
      <c r="B191" s="37">
        <f t="shared" si="63"/>
        <v>0</v>
      </c>
      <c r="C191" s="58">
        <f>+B191</f>
        <v>0</v>
      </c>
      <c r="D191" s="57" t="s">
        <v>304</v>
      </c>
      <c r="E191" s="18"/>
      <c r="F191" s="19"/>
      <c r="G191" s="20"/>
      <c r="H191" s="63" t="s">
        <v>305</v>
      </c>
      <c r="I191" s="64" t="s">
        <v>37</v>
      </c>
      <c r="J191" s="15">
        <v>5.6</v>
      </c>
      <c r="K191" s="67">
        <f t="shared" si="61"/>
        <v>0</v>
      </c>
    </row>
    <row r="192" spans="2:11" s="3" customFormat="1" ht="13.5" customHeight="1" x14ac:dyDescent="0.3">
      <c r="B192" s="37">
        <f>IF($L$27=TRUE,0,$I$18)</f>
        <v>0</v>
      </c>
      <c r="C192" s="41">
        <f t="shared" ref="C192:C196" si="64">B192</f>
        <v>0</v>
      </c>
      <c r="D192" s="14" t="s">
        <v>306</v>
      </c>
      <c r="E192" s="18"/>
      <c r="F192" s="19"/>
      <c r="G192" s="20"/>
      <c r="H192" s="63" t="s">
        <v>307</v>
      </c>
      <c r="I192" s="65" t="s">
        <v>47</v>
      </c>
      <c r="J192" s="15">
        <v>108.5</v>
      </c>
      <c r="K192" s="67">
        <f t="shared" si="61"/>
        <v>0</v>
      </c>
    </row>
    <row r="193" spans="2:11" s="3" customFormat="1" ht="13.5" customHeight="1" x14ac:dyDescent="0.3">
      <c r="B193" s="37">
        <f>IF($L$27=TRUE,0,$I$18)</f>
        <v>0</v>
      </c>
      <c r="C193" s="41">
        <f t="shared" si="64"/>
        <v>0</v>
      </c>
      <c r="D193" s="14" t="s">
        <v>308</v>
      </c>
      <c r="E193" s="18"/>
      <c r="F193" s="19"/>
      <c r="G193" s="20"/>
      <c r="H193" s="63" t="s">
        <v>309</v>
      </c>
      <c r="I193" s="65" t="s">
        <v>47</v>
      </c>
      <c r="J193" s="15">
        <v>108.5</v>
      </c>
      <c r="K193" s="67">
        <f t="shared" si="61"/>
        <v>0</v>
      </c>
    </row>
    <row r="194" spans="2:11" s="3" customFormat="1" ht="13.5" customHeight="1" x14ac:dyDescent="0.3">
      <c r="B194" s="37">
        <f>IF($L$27=TRUE,0,$I$18)</f>
        <v>0</v>
      </c>
      <c r="C194" s="41">
        <f t="shared" si="64"/>
        <v>0</v>
      </c>
      <c r="D194" s="14" t="s">
        <v>310</v>
      </c>
      <c r="E194" s="18"/>
      <c r="F194" s="19"/>
      <c r="G194" s="20"/>
      <c r="H194" s="63" t="s">
        <v>311</v>
      </c>
      <c r="I194" s="65" t="s">
        <v>47</v>
      </c>
      <c r="J194" s="15">
        <v>108.5</v>
      </c>
      <c r="K194" s="67">
        <f t="shared" si="61"/>
        <v>0</v>
      </c>
    </row>
    <row r="195" spans="2:11" s="3" customFormat="1" ht="13.5" customHeight="1" x14ac:dyDescent="0.3">
      <c r="B195" s="37">
        <f>IF($L$27=TRUE,0,$I$18)</f>
        <v>0</v>
      </c>
      <c r="C195" s="41">
        <f t="shared" si="64"/>
        <v>0</v>
      </c>
      <c r="D195" s="14" t="s">
        <v>312</v>
      </c>
      <c r="E195" s="18"/>
      <c r="F195" s="19"/>
      <c r="G195" s="20"/>
      <c r="H195" s="63" t="s">
        <v>313</v>
      </c>
      <c r="I195" s="65" t="s">
        <v>47</v>
      </c>
      <c r="J195" s="15">
        <v>108.5</v>
      </c>
      <c r="K195" s="67">
        <f t="shared" si="61"/>
        <v>0</v>
      </c>
    </row>
    <row r="196" spans="2:11" s="3" customFormat="1" ht="13.5" customHeight="1" x14ac:dyDescent="0.3">
      <c r="B196" s="37"/>
      <c r="C196" s="41">
        <f t="shared" si="64"/>
        <v>0</v>
      </c>
      <c r="D196" s="14" t="s">
        <v>314</v>
      </c>
      <c r="E196" s="18"/>
      <c r="F196" s="19"/>
      <c r="G196" s="20"/>
      <c r="H196" s="63" t="s">
        <v>315</v>
      </c>
      <c r="I196" s="65" t="s">
        <v>47</v>
      </c>
      <c r="J196" s="15">
        <v>74.2</v>
      </c>
      <c r="K196" s="67">
        <f t="shared" si="61"/>
        <v>0</v>
      </c>
    </row>
    <row r="197" spans="2:11" s="3" customFormat="1" ht="13.5" customHeight="1" x14ac:dyDescent="0.3">
      <c r="B197" s="14"/>
      <c r="C197" s="42"/>
      <c r="D197" s="26" t="s">
        <v>74</v>
      </c>
      <c r="E197" s="18"/>
      <c r="F197" s="19"/>
      <c r="G197" s="20"/>
      <c r="H197" s="62"/>
      <c r="I197" s="15"/>
      <c r="J197" s="10"/>
      <c r="K197" s="67"/>
    </row>
    <row r="198" spans="2:11" s="3" customFormat="1" ht="13.5" customHeight="1" x14ac:dyDescent="0.3">
      <c r="B198" s="37">
        <f>$I$18</f>
        <v>0</v>
      </c>
      <c r="C198" s="41">
        <f t="shared" ref="C198:C199" si="65">B198</f>
        <v>0</v>
      </c>
      <c r="D198" s="14" t="s">
        <v>316</v>
      </c>
      <c r="E198" s="18"/>
      <c r="F198" s="19"/>
      <c r="G198" s="20"/>
      <c r="H198" s="59" t="s">
        <v>317</v>
      </c>
      <c r="I198" s="15"/>
      <c r="J198" s="15">
        <v>125.5</v>
      </c>
      <c r="K198" s="67">
        <f t="shared" ref="K198:K199" si="66">J198*C198</f>
        <v>0</v>
      </c>
    </row>
    <row r="199" spans="2:11" s="3" customFormat="1" ht="13.5" customHeight="1" x14ac:dyDescent="0.3">
      <c r="B199" s="37">
        <f>$I$18</f>
        <v>0</v>
      </c>
      <c r="C199" s="41">
        <f t="shared" si="65"/>
        <v>0</v>
      </c>
      <c r="D199" s="14" t="s">
        <v>318</v>
      </c>
      <c r="E199" s="18"/>
      <c r="F199" s="19"/>
      <c r="G199" s="20"/>
      <c r="H199" s="59" t="s">
        <v>319</v>
      </c>
      <c r="I199" s="15"/>
      <c r="J199" s="15">
        <v>108.5</v>
      </c>
      <c r="K199" s="67">
        <f t="shared" si="66"/>
        <v>0</v>
      </c>
    </row>
    <row r="200" spans="2:11" s="3" customFormat="1" ht="13.5" customHeight="1" x14ac:dyDescent="0.3">
      <c r="B200" s="14"/>
      <c r="C200" s="42"/>
      <c r="D200" s="26" t="s">
        <v>79</v>
      </c>
      <c r="E200" s="18"/>
      <c r="F200" s="19"/>
      <c r="G200" s="20"/>
      <c r="H200" s="62"/>
      <c r="I200" s="15"/>
      <c r="J200" s="10"/>
      <c r="K200" s="67"/>
    </row>
    <row r="201" spans="2:11" s="3" customFormat="1" ht="13.5" customHeight="1" x14ac:dyDescent="0.3">
      <c r="B201" s="37">
        <f>$D$18</f>
        <v>0</v>
      </c>
      <c r="C201" s="41">
        <f t="shared" ref="C201:C202" si="67">B201</f>
        <v>0</v>
      </c>
      <c r="D201" s="48" t="s">
        <v>320</v>
      </c>
      <c r="E201" s="18"/>
      <c r="F201" s="19"/>
      <c r="G201" s="20"/>
      <c r="H201" s="63" t="s">
        <v>321</v>
      </c>
      <c r="I201" s="60" t="s">
        <v>22</v>
      </c>
      <c r="J201" s="15">
        <v>6.05</v>
      </c>
      <c r="K201" s="67">
        <f t="shared" ref="K201:K202" si="68">J201*C201</f>
        <v>0</v>
      </c>
    </row>
    <row r="202" spans="2:11" s="3" customFormat="1" ht="13.5" customHeight="1" x14ac:dyDescent="0.3">
      <c r="B202" s="37"/>
      <c r="C202" s="41">
        <f t="shared" si="67"/>
        <v>0</v>
      </c>
      <c r="D202" s="48" t="s">
        <v>322</v>
      </c>
      <c r="E202" s="18"/>
      <c r="F202" s="19"/>
      <c r="G202" s="20"/>
      <c r="H202" s="63" t="s">
        <v>323</v>
      </c>
      <c r="I202" s="60" t="s">
        <v>22</v>
      </c>
      <c r="J202" s="15">
        <v>2.5499999999999998</v>
      </c>
      <c r="K202" s="67">
        <f t="shared" si="68"/>
        <v>0</v>
      </c>
    </row>
    <row r="203" spans="2:11" x14ac:dyDescent="0.3">
      <c r="D203" s="32" t="s">
        <v>324</v>
      </c>
      <c r="E203" s="32"/>
      <c r="F203" s="66"/>
      <c r="G203" s="33"/>
      <c r="H203" s="34"/>
      <c r="I203" s="35"/>
      <c r="J203" s="35"/>
      <c r="K203" s="69">
        <f>SUM(K32:K202)</f>
        <v>0</v>
      </c>
    </row>
    <row r="204" spans="2:11" x14ac:dyDescent="0.3">
      <c r="D204" s="32" t="s">
        <v>343</v>
      </c>
      <c r="E204" s="32"/>
      <c r="F204" s="66"/>
      <c r="G204" s="33"/>
      <c r="H204" s="34"/>
      <c r="I204" s="35"/>
      <c r="J204" s="35"/>
      <c r="K204" s="69">
        <f>SUM(K33:K38,K40:K43,K63:K64,K67:K72,K74:K77,K97:K98,K101:K111,K131:K132,K135:K145,K166:K167,K170:K180,K201:K202)</f>
        <v>0</v>
      </c>
    </row>
    <row r="205" spans="2:11" x14ac:dyDescent="0.3">
      <c r="E205" s="3"/>
      <c r="F205" s="3"/>
      <c r="G205" s="3"/>
      <c r="H205" s="3"/>
      <c r="I205" s="10"/>
      <c r="J205" s="10"/>
      <c r="K205" s="3"/>
    </row>
    <row r="206" spans="2:11" x14ac:dyDescent="0.3">
      <c r="C206" s="73" t="s">
        <v>340</v>
      </c>
      <c r="E206" s="3"/>
      <c r="F206" s="3"/>
      <c r="G206" s="3"/>
      <c r="H206" s="3"/>
      <c r="I206" s="10"/>
      <c r="J206" s="10"/>
      <c r="K206" s="3"/>
    </row>
    <row r="207" spans="2:11" x14ac:dyDescent="0.3">
      <c r="C207" s="74" t="s">
        <v>338</v>
      </c>
      <c r="E207" s="3"/>
      <c r="F207" s="3"/>
      <c r="G207" s="3"/>
      <c r="H207" s="3"/>
      <c r="I207" s="10"/>
      <c r="J207" s="10"/>
      <c r="K207" s="3"/>
    </row>
    <row r="208" spans="2:11" x14ac:dyDescent="0.3">
      <c r="C208" s="75" t="s">
        <v>325</v>
      </c>
      <c r="E208" s="3"/>
      <c r="F208" s="3"/>
      <c r="G208" s="3"/>
      <c r="H208" s="3"/>
      <c r="I208" s="10"/>
      <c r="J208" s="10"/>
      <c r="K208" s="3"/>
    </row>
    <row r="209" spans="1:12" x14ac:dyDescent="0.3">
      <c r="C209" s="76"/>
      <c r="E209" s="3"/>
      <c r="F209" s="3"/>
      <c r="G209" s="3"/>
      <c r="H209" s="3"/>
      <c r="I209" s="10"/>
      <c r="J209" s="10"/>
      <c r="K209" s="3"/>
    </row>
    <row r="210" spans="1:12" x14ac:dyDescent="0.3">
      <c r="C210" s="74" t="s">
        <v>339</v>
      </c>
      <c r="E210" s="3"/>
      <c r="F210" s="3"/>
      <c r="G210" s="3"/>
      <c r="H210" s="3"/>
      <c r="I210" s="10"/>
      <c r="J210" s="10"/>
      <c r="K210" s="3"/>
    </row>
    <row r="211" spans="1:12" x14ac:dyDescent="0.3">
      <c r="E211" s="3"/>
      <c r="F211" s="3"/>
      <c r="G211" s="3"/>
      <c r="H211" s="3"/>
      <c r="I211" s="10"/>
      <c r="J211" s="10"/>
      <c r="K211" s="3"/>
    </row>
    <row r="212" spans="1:12" x14ac:dyDescent="0.3">
      <c r="D212" s="60" t="s">
        <v>22</v>
      </c>
      <c r="E212" s="3" t="s">
        <v>326</v>
      </c>
      <c r="F212" s="3"/>
      <c r="G212" s="3"/>
      <c r="H212" s="3"/>
      <c r="I212" s="10"/>
      <c r="J212" s="10"/>
      <c r="K212" s="3"/>
    </row>
    <row r="213" spans="1:12" x14ac:dyDescent="0.3">
      <c r="D213" s="65" t="s">
        <v>47</v>
      </c>
      <c r="E213" s="3" t="s">
        <v>327</v>
      </c>
      <c r="F213" s="3"/>
      <c r="G213" s="3"/>
      <c r="H213" s="3"/>
      <c r="I213" s="10"/>
      <c r="J213" s="10"/>
      <c r="K213" s="3"/>
    </row>
    <row r="214" spans="1:12" x14ac:dyDescent="0.3">
      <c r="D214" s="64" t="s">
        <v>37</v>
      </c>
      <c r="E214" s="3" t="s">
        <v>328</v>
      </c>
      <c r="F214" s="3"/>
      <c r="G214" s="3"/>
      <c r="H214" s="3"/>
      <c r="I214" s="10"/>
      <c r="J214" s="10"/>
      <c r="K214" s="3"/>
    </row>
    <row r="215" spans="1:12" x14ac:dyDescent="0.3">
      <c r="E215" s="3"/>
      <c r="F215" s="3"/>
      <c r="G215" s="3"/>
      <c r="H215" s="3"/>
      <c r="I215" s="10"/>
      <c r="J215" s="10"/>
      <c r="K215" s="3"/>
    </row>
    <row r="216" spans="1:12" s="9" customFormat="1" ht="18" customHeight="1" x14ac:dyDescent="0.5">
      <c r="A216" s="45"/>
      <c r="B216" s="45"/>
      <c r="C216" s="46" t="s">
        <v>341</v>
      </c>
      <c r="D216" s="46"/>
      <c r="E216" s="47"/>
      <c r="F216" s="47"/>
      <c r="G216" s="47"/>
      <c r="H216" s="47"/>
      <c r="I216" s="47"/>
      <c r="J216" s="47"/>
      <c r="K216" s="45"/>
      <c r="L216" s="9">
        <v>0.9</v>
      </c>
    </row>
    <row r="217" spans="1:12" s="9" customFormat="1" ht="18" customHeight="1" x14ac:dyDescent="0.5">
      <c r="C217" s="3" t="s">
        <v>329</v>
      </c>
      <c r="D217" s="38"/>
      <c r="E217" s="39"/>
      <c r="F217" s="39"/>
      <c r="G217" s="39"/>
      <c r="H217" s="39"/>
      <c r="I217" s="39"/>
      <c r="J217" s="39"/>
    </row>
    <row r="218" spans="1:12" x14ac:dyDescent="0.3">
      <c r="C218" s="3" t="s">
        <v>344</v>
      </c>
      <c r="D218" s="3"/>
      <c r="E218" s="3"/>
      <c r="F218" s="3"/>
      <c r="G218" s="3"/>
      <c r="H218" s="3"/>
      <c r="I218" s="4"/>
      <c r="J218" s="4"/>
      <c r="K218" s="3"/>
    </row>
    <row r="219" spans="1:12" x14ac:dyDescent="0.3">
      <c r="C219" s="3" t="s">
        <v>330</v>
      </c>
      <c r="D219" s="3"/>
      <c r="E219" s="3"/>
      <c r="F219" s="3"/>
      <c r="G219" s="3"/>
      <c r="H219" s="3"/>
      <c r="I219" s="4"/>
      <c r="J219" s="4"/>
      <c r="K219" s="3"/>
    </row>
    <row r="220" spans="1:12" x14ac:dyDescent="0.3">
      <c r="C220" s="3"/>
      <c r="D220" s="3"/>
      <c r="E220" s="3"/>
      <c r="F220" s="3"/>
      <c r="G220" s="3"/>
      <c r="H220" s="3"/>
      <c r="I220" s="4"/>
      <c r="J220" s="4"/>
      <c r="K220" s="3"/>
    </row>
    <row r="221" spans="1:12" x14ac:dyDescent="0.3">
      <c r="C221" s="78" t="s">
        <v>331</v>
      </c>
      <c r="D221" s="78"/>
      <c r="E221" s="78"/>
      <c r="F221" s="78"/>
      <c r="G221" s="78"/>
      <c r="H221" s="78"/>
      <c r="I221" s="78"/>
      <c r="J221" s="78"/>
      <c r="K221" s="78"/>
    </row>
    <row r="222" spans="1:12" x14ac:dyDescent="0.3">
      <c r="F222" s="3"/>
      <c r="G222" s="3"/>
      <c r="H222" s="3"/>
      <c r="I222" s="4"/>
      <c r="J222" s="4"/>
      <c r="K222" s="3"/>
    </row>
    <row r="223" spans="1:12" x14ac:dyDescent="0.3">
      <c r="F223" s="3"/>
      <c r="G223" s="3"/>
      <c r="H223" s="3"/>
      <c r="I223" s="4"/>
      <c r="J223" s="4"/>
      <c r="K223" s="3"/>
    </row>
    <row r="224" spans="1:12" x14ac:dyDescent="0.3">
      <c r="F224" s="3"/>
      <c r="G224" s="3"/>
      <c r="H224" s="3"/>
      <c r="I224" s="4"/>
      <c r="J224" s="4"/>
      <c r="K224" s="3"/>
    </row>
    <row r="225" spans="5:11" x14ac:dyDescent="0.3">
      <c r="E225" s="3"/>
      <c r="F225" s="3"/>
      <c r="G225" s="3"/>
      <c r="H225" s="3"/>
      <c r="I225" s="4"/>
      <c r="J225" s="4"/>
      <c r="K225" s="3"/>
    </row>
    <row r="226" spans="5:11" x14ac:dyDescent="0.3">
      <c r="E226" s="3"/>
      <c r="F226" s="3"/>
      <c r="G226" s="3"/>
      <c r="H226" s="3"/>
      <c r="I226" s="4"/>
      <c r="J226" s="4"/>
      <c r="K226" s="3"/>
    </row>
    <row r="227" spans="5:11" x14ac:dyDescent="0.3">
      <c r="E227" s="3"/>
      <c r="F227" s="3"/>
      <c r="G227" s="3"/>
      <c r="H227" s="3"/>
      <c r="I227" s="4"/>
      <c r="J227" s="4"/>
      <c r="K227" s="3"/>
    </row>
    <row r="228" spans="5:11" x14ac:dyDescent="0.3">
      <c r="E228" s="3"/>
      <c r="F228" s="3"/>
      <c r="G228" s="3"/>
      <c r="H228" s="3"/>
      <c r="I228" s="4"/>
      <c r="J228" s="4"/>
      <c r="K228" s="3"/>
    </row>
    <row r="229" spans="5:11" x14ac:dyDescent="0.3">
      <c r="E229" s="3"/>
      <c r="F229" s="3"/>
      <c r="G229" s="3"/>
      <c r="H229" s="3"/>
      <c r="I229" s="4"/>
      <c r="J229" s="4"/>
      <c r="K229" s="3"/>
    </row>
    <row r="230" spans="5:11" x14ac:dyDescent="0.3">
      <c r="E230" s="3"/>
      <c r="F230" s="3"/>
      <c r="G230" s="3"/>
      <c r="H230" s="3"/>
      <c r="I230" s="4"/>
      <c r="J230" s="4"/>
      <c r="K230" s="3"/>
    </row>
    <row r="231" spans="5:11" x14ac:dyDescent="0.3">
      <c r="E231" s="3"/>
      <c r="F231" s="3"/>
      <c r="G231" s="3"/>
      <c r="H231" s="3"/>
      <c r="I231" s="4"/>
      <c r="J231" s="4"/>
      <c r="K231" s="3"/>
    </row>
    <row r="232" spans="5:11" x14ac:dyDescent="0.3">
      <c r="E232" s="3"/>
      <c r="F232" s="3"/>
      <c r="G232" s="3"/>
      <c r="H232" s="3"/>
      <c r="I232" s="4"/>
      <c r="J232" s="4"/>
      <c r="K232" s="3"/>
    </row>
    <row r="233" spans="5:11" x14ac:dyDescent="0.3">
      <c r="E233" s="3"/>
      <c r="F233" s="3"/>
      <c r="G233" s="3"/>
      <c r="H233" s="3"/>
      <c r="I233" s="4"/>
      <c r="J233" s="4"/>
      <c r="K233" s="3"/>
    </row>
    <row r="234" spans="5:11" x14ac:dyDescent="0.3">
      <c r="E234" s="3"/>
      <c r="F234" s="3"/>
      <c r="G234" s="3"/>
      <c r="H234" s="3"/>
      <c r="I234" s="4"/>
      <c r="J234" s="4"/>
      <c r="K234" s="3"/>
    </row>
    <row r="235" spans="5:11" x14ac:dyDescent="0.3">
      <c r="E235" s="3"/>
      <c r="F235" s="3"/>
      <c r="G235" s="3"/>
      <c r="H235" s="3"/>
      <c r="I235" s="4"/>
      <c r="J235" s="4"/>
      <c r="K235" s="3"/>
    </row>
    <row r="236" spans="5:11" x14ac:dyDescent="0.3">
      <c r="E236" s="3"/>
      <c r="F236" s="3"/>
      <c r="G236" s="3"/>
      <c r="H236" s="3"/>
      <c r="I236" s="4"/>
      <c r="J236" s="4"/>
      <c r="K236" s="3"/>
    </row>
    <row r="237" spans="5:11" x14ac:dyDescent="0.3">
      <c r="E237" s="3"/>
      <c r="F237" s="3"/>
      <c r="G237" s="3"/>
      <c r="H237" s="3"/>
      <c r="I237" s="4"/>
      <c r="J237" s="4"/>
      <c r="K237" s="3"/>
    </row>
    <row r="238" spans="5:11" x14ac:dyDescent="0.3">
      <c r="E238" s="3"/>
      <c r="F238" s="3"/>
      <c r="G238" s="3"/>
      <c r="H238" s="3"/>
      <c r="I238" s="4"/>
      <c r="J238" s="4"/>
      <c r="K238" s="3"/>
    </row>
    <row r="239" spans="5:11" x14ac:dyDescent="0.3">
      <c r="E239" s="3"/>
      <c r="F239" s="3"/>
      <c r="G239" s="3"/>
      <c r="H239" s="3"/>
      <c r="I239" s="4"/>
      <c r="J239" s="4"/>
      <c r="K239" s="3"/>
    </row>
    <row r="240" spans="5:11" x14ac:dyDescent="0.3">
      <c r="E240" s="3"/>
      <c r="F240" s="3"/>
      <c r="G240" s="3"/>
      <c r="H240" s="3"/>
      <c r="I240" s="4"/>
      <c r="J240" s="4"/>
      <c r="K240" s="3"/>
    </row>
    <row r="241" spans="5:11" x14ac:dyDescent="0.3">
      <c r="E241" s="3"/>
      <c r="F241" s="3"/>
      <c r="G241" s="3"/>
      <c r="H241" s="3"/>
      <c r="I241" s="4"/>
      <c r="J241" s="4"/>
      <c r="K241" s="3"/>
    </row>
    <row r="242" spans="5:11" x14ac:dyDescent="0.3">
      <c r="E242" s="3"/>
      <c r="F242" s="3"/>
      <c r="G242" s="3"/>
      <c r="H242" s="3"/>
      <c r="I242" s="4"/>
      <c r="J242" s="4"/>
      <c r="K242" s="3"/>
    </row>
    <row r="243" spans="5:11" x14ac:dyDescent="0.3">
      <c r="E243" s="3"/>
      <c r="F243" s="3"/>
      <c r="G243" s="3"/>
      <c r="H243" s="3"/>
      <c r="I243" s="4"/>
      <c r="J243" s="4"/>
      <c r="K243" s="3"/>
    </row>
    <row r="244" spans="5:11" x14ac:dyDescent="0.3">
      <c r="E244" s="3"/>
      <c r="F244" s="3"/>
      <c r="G244" s="3"/>
      <c r="H244" s="3"/>
      <c r="I244" s="4"/>
      <c r="J244" s="4"/>
      <c r="K244" s="3"/>
    </row>
    <row r="245" spans="5:11" x14ac:dyDescent="0.3">
      <c r="E245" s="3"/>
      <c r="F245" s="3"/>
      <c r="G245" s="3"/>
      <c r="H245" s="3"/>
      <c r="I245" s="4"/>
      <c r="J245" s="4"/>
      <c r="K245" s="3"/>
    </row>
    <row r="246" spans="5:11" x14ac:dyDescent="0.3">
      <c r="E246" s="3"/>
      <c r="F246" s="3"/>
      <c r="G246" s="3"/>
      <c r="H246" s="3"/>
      <c r="I246" s="4"/>
      <c r="J246" s="4"/>
      <c r="K246" s="3"/>
    </row>
    <row r="247" spans="5:11" x14ac:dyDescent="0.3">
      <c r="E247" s="3"/>
      <c r="F247" s="3"/>
      <c r="G247" s="3"/>
      <c r="H247" s="3"/>
      <c r="I247" s="4"/>
      <c r="J247" s="4"/>
      <c r="K247" s="3"/>
    </row>
    <row r="248" spans="5:11" x14ac:dyDescent="0.3">
      <c r="E248" s="3"/>
      <c r="F248" s="3"/>
      <c r="G248" s="3"/>
      <c r="H248" s="3"/>
      <c r="I248" s="4"/>
      <c r="J248" s="4"/>
      <c r="K248" s="3"/>
    </row>
    <row r="249" spans="5:11" x14ac:dyDescent="0.3">
      <c r="E249" s="3"/>
      <c r="F249" s="3"/>
      <c r="G249" s="3"/>
      <c r="H249" s="3"/>
      <c r="I249" s="4"/>
      <c r="J249" s="4"/>
      <c r="K249" s="3"/>
    </row>
    <row r="250" spans="5:11" x14ac:dyDescent="0.3">
      <c r="E250" s="3"/>
      <c r="F250" s="3"/>
      <c r="G250" s="3"/>
      <c r="H250" s="3"/>
      <c r="I250" s="4"/>
      <c r="J250" s="4"/>
      <c r="K250" s="3"/>
    </row>
    <row r="251" spans="5:11" x14ac:dyDescent="0.3">
      <c r="E251" s="3"/>
      <c r="F251" s="3"/>
      <c r="G251" s="3"/>
      <c r="H251" s="3"/>
      <c r="I251" s="4"/>
      <c r="J251" s="4"/>
      <c r="K251" s="3"/>
    </row>
    <row r="252" spans="5:11" x14ac:dyDescent="0.3">
      <c r="E252" s="3"/>
      <c r="F252" s="3"/>
      <c r="G252" s="3"/>
      <c r="H252" s="3"/>
      <c r="I252" s="4"/>
      <c r="J252" s="4"/>
      <c r="K252" s="3"/>
    </row>
    <row r="253" spans="5:11" x14ac:dyDescent="0.3">
      <c r="E253" s="3"/>
      <c r="F253" s="3"/>
      <c r="G253" s="3"/>
      <c r="H253" s="3"/>
      <c r="I253" s="4"/>
      <c r="J253" s="4"/>
      <c r="K253" s="3"/>
    </row>
    <row r="254" spans="5:11" x14ac:dyDescent="0.3">
      <c r="E254" s="3"/>
      <c r="F254" s="3"/>
      <c r="G254" s="3"/>
      <c r="H254" s="3"/>
      <c r="I254" s="4"/>
      <c r="J254" s="4"/>
      <c r="K254" s="3"/>
    </row>
    <row r="255" spans="5:11" x14ac:dyDescent="0.3">
      <c r="E255" s="3"/>
      <c r="F255" s="3"/>
      <c r="G255" s="3"/>
      <c r="H255" s="3"/>
      <c r="I255" s="4"/>
      <c r="J255" s="4"/>
      <c r="K255" s="3"/>
    </row>
    <row r="256" spans="5:11" x14ac:dyDescent="0.3">
      <c r="K256" s="3"/>
    </row>
    <row r="257" spans="11:11" x14ac:dyDescent="0.3">
      <c r="K257" s="3"/>
    </row>
    <row r="258" spans="11:11" x14ac:dyDescent="0.3">
      <c r="K258" s="3"/>
    </row>
    <row r="259" spans="11:11" x14ac:dyDescent="0.3">
      <c r="K259" s="3"/>
    </row>
  </sheetData>
  <sheetProtection algorithmName="SHA-512" hashValue="KU948reXYDCzEM0Wq8MP6HUMLjum5uqLiuybnN0GsQoGfJWUUu6rAn5mdfeTtCPrVaDM7THL9HNqGnVVs3MrsQ==" saltValue="V1fJNTXFFzjrx57gMUlR9Q==" spinCount="100000" sheet="1" objects="1" scenarios="1" selectLockedCells="1"/>
  <mergeCells count="12">
    <mergeCell ref="E9:K9"/>
    <mergeCell ref="E8:K8"/>
    <mergeCell ref="E1:I1"/>
    <mergeCell ref="E2:I2"/>
    <mergeCell ref="E5:K5"/>
    <mergeCell ref="E6:K6"/>
    <mergeCell ref="E7:K7"/>
    <mergeCell ref="C13:E13"/>
    <mergeCell ref="H13:K13"/>
    <mergeCell ref="C22:E22"/>
    <mergeCell ref="H22:K22"/>
    <mergeCell ref="C221:K221"/>
  </mergeCells>
  <conditionalFormatting sqref="C31:C36 C39:C60 C73:C94 C141:C163 C62:C70 C96:C98 C130:C138 C165:C167 C200:C202">
    <cfRule type="cellIs" dxfId="13" priority="24" operator="notEqual">
      <formula>B31</formula>
    </cfRule>
  </conditionalFormatting>
  <conditionalFormatting sqref="C95">
    <cfRule type="cellIs" dxfId="12" priority="22" operator="notEqual">
      <formula>B95</formula>
    </cfRule>
  </conditionalFormatting>
  <conditionalFormatting sqref="C164">
    <cfRule type="cellIs" dxfId="11" priority="20" operator="notEqual">
      <formula>B164</formula>
    </cfRule>
  </conditionalFormatting>
  <conditionalFormatting sqref="C61">
    <cfRule type="cellIs" dxfId="10" priority="15" operator="notEqual">
      <formula>B61</formula>
    </cfRule>
  </conditionalFormatting>
  <conditionalFormatting sqref="C107:C128 C99:C104">
    <cfRule type="cellIs" dxfId="9" priority="14" operator="notEqual">
      <formula>B99</formula>
    </cfRule>
  </conditionalFormatting>
  <conditionalFormatting sqref="C129">
    <cfRule type="cellIs" dxfId="8" priority="13" operator="notEqual">
      <formula>B129</formula>
    </cfRule>
  </conditionalFormatting>
  <conditionalFormatting sqref="C182:C198 C168:C173 C176:C180">
    <cfRule type="cellIs" dxfId="7" priority="12" operator="notEqual">
      <formula>B168</formula>
    </cfRule>
  </conditionalFormatting>
  <conditionalFormatting sqref="C199">
    <cfRule type="cellIs" dxfId="6" priority="11" operator="notEqual">
      <formula>B199</formula>
    </cfRule>
  </conditionalFormatting>
  <conditionalFormatting sqref="C181">
    <cfRule type="cellIs" dxfId="5" priority="6" operator="notEqual">
      <formula>B181</formula>
    </cfRule>
  </conditionalFormatting>
  <conditionalFormatting sqref="C37:C38">
    <cfRule type="cellIs" dxfId="4" priority="5" operator="notEqual">
      <formula>B37</formula>
    </cfRule>
  </conditionalFormatting>
  <conditionalFormatting sqref="C71:C72">
    <cfRule type="cellIs" dxfId="3" priority="4" operator="notEqual">
      <formula>B71</formula>
    </cfRule>
  </conditionalFormatting>
  <conditionalFormatting sqref="C105:C106">
    <cfRule type="cellIs" dxfId="2" priority="3" operator="notEqual">
      <formula>B105</formula>
    </cfRule>
  </conditionalFormatting>
  <conditionalFormatting sqref="C139:C140">
    <cfRule type="cellIs" dxfId="1" priority="2" operator="notEqual">
      <formula>B139</formula>
    </cfRule>
  </conditionalFormatting>
  <conditionalFormatting sqref="C174:C175">
    <cfRule type="cellIs" dxfId="0" priority="1" operator="notEqual">
      <formula>B174</formula>
    </cfRule>
  </conditionalFormatting>
  <hyperlinks>
    <hyperlink ref="C208" r:id="rId1" display="http://www.vanin.be/bingel/licenties" xr:uid="{E1C30C94-27F0-41EA-85FF-67B12CA98C70}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5" name="Check Box 19">
              <controlPr defaultSize="0" autoFill="0" autoLine="0" autoPict="0">
                <anchor moveWithCells="1">
                  <from>
                    <xdr:col>2</xdr:col>
                    <xdr:colOff>975360</xdr:colOff>
                    <xdr:row>23</xdr:row>
                    <xdr:rowOff>160020</xdr:rowOff>
                  </from>
                  <to>
                    <xdr:col>3</xdr:col>
                    <xdr:colOff>220980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6" name="Check Box 27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0</xdr:rowOff>
                  </from>
                  <to>
                    <xdr:col>8</xdr:col>
                    <xdr:colOff>236220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9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0</xdr:rowOff>
                  </from>
                  <to>
                    <xdr:col>8</xdr:col>
                    <xdr:colOff>228600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8" name="Check Box 26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0</xdr:rowOff>
                  </from>
                  <to>
                    <xdr:col>8</xdr:col>
                    <xdr:colOff>228600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Check Box 30">
              <controlPr defaultSize="0" autoFill="0" autoLine="0" autoPict="0">
                <anchor moveWithCells="1">
                  <from>
                    <xdr:col>2</xdr:col>
                    <xdr:colOff>975360</xdr:colOff>
                    <xdr:row>22</xdr:row>
                    <xdr:rowOff>160020</xdr:rowOff>
                  </from>
                  <to>
                    <xdr:col>3</xdr:col>
                    <xdr:colOff>220980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Check Box 31">
              <controlPr defaultSize="0" autoFill="0" autoLine="0" autoPict="0">
                <anchor moveWithCells="1">
                  <from>
                    <xdr:col>2</xdr:col>
                    <xdr:colOff>975360</xdr:colOff>
                    <xdr:row>22</xdr:row>
                    <xdr:rowOff>160020</xdr:rowOff>
                  </from>
                  <to>
                    <xdr:col>3</xdr:col>
                    <xdr:colOff>220980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1" name="Check Box 32">
              <controlPr defaultSize="0" autoFill="0" autoLine="0" autoPict="0">
                <anchor moveWithCells="1">
                  <from>
                    <xdr:col>2</xdr:col>
                    <xdr:colOff>975360</xdr:colOff>
                    <xdr:row>21</xdr:row>
                    <xdr:rowOff>556260</xdr:rowOff>
                  </from>
                  <to>
                    <xdr:col>3</xdr:col>
                    <xdr:colOff>220980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0</xdr:rowOff>
                  </from>
                  <to>
                    <xdr:col>8</xdr:col>
                    <xdr:colOff>228600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0</xdr:rowOff>
                  </from>
                  <to>
                    <xdr:col>8</xdr:col>
                    <xdr:colOff>228600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4" name="Check Box 39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0</xdr:rowOff>
                  </from>
                  <to>
                    <xdr:col>8</xdr:col>
                    <xdr:colOff>228600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5" name="Check Box 40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6" name="Check Box 41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7" name="Check Box 45">
              <controlPr defaultSize="0" autoFill="0" autoLine="0" autoPict="0">
                <anchor moveWithCells="1">
                  <from>
                    <xdr:col>2</xdr:col>
                    <xdr:colOff>975360</xdr:colOff>
                    <xdr:row>24</xdr:row>
                    <xdr:rowOff>160020</xdr:rowOff>
                  </from>
                  <to>
                    <xdr:col>3</xdr:col>
                    <xdr:colOff>220980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8" name="Check Box 46">
              <controlPr defaultSize="0" autoFill="0" autoLine="0" autoPict="0">
                <anchor moveWithCells="1">
                  <from>
                    <xdr:col>2</xdr:col>
                    <xdr:colOff>975360</xdr:colOff>
                    <xdr:row>25</xdr:row>
                    <xdr:rowOff>160020</xdr:rowOff>
                  </from>
                  <to>
                    <xdr:col>3</xdr:col>
                    <xdr:colOff>220980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defaultSize="0" autoFill="0" autoLine="0" autoPict="0">
                <anchor moveWithCells="1">
                  <from>
                    <xdr:col>2</xdr:col>
                    <xdr:colOff>975360</xdr:colOff>
                    <xdr:row>23</xdr:row>
                    <xdr:rowOff>160020</xdr:rowOff>
                  </from>
                  <to>
                    <xdr:col>3</xdr:col>
                    <xdr:colOff>220980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0" name="Check Box 48">
              <controlPr defaultSize="0" autoFill="0" autoLine="0" autoPict="0">
                <anchor moveWithCells="1">
                  <from>
                    <xdr:col>2</xdr:col>
                    <xdr:colOff>975360</xdr:colOff>
                    <xdr:row>23</xdr:row>
                    <xdr:rowOff>160020</xdr:rowOff>
                  </from>
                  <to>
                    <xdr:col>3</xdr:col>
                    <xdr:colOff>220980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1" name="Check Box 49">
              <controlPr defaultSize="0" autoFill="0" autoLine="0" autoPict="0">
                <anchor moveWithCells="1">
                  <from>
                    <xdr:col>2</xdr:col>
                    <xdr:colOff>975360</xdr:colOff>
                    <xdr:row>24</xdr:row>
                    <xdr:rowOff>160020</xdr:rowOff>
                  </from>
                  <to>
                    <xdr:col>3</xdr:col>
                    <xdr:colOff>220980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2" name="Check Box 50">
              <controlPr defaultSize="0" autoFill="0" autoLine="0" autoPict="0">
                <anchor moveWithCells="1">
                  <from>
                    <xdr:col>2</xdr:col>
                    <xdr:colOff>975360</xdr:colOff>
                    <xdr:row>24</xdr:row>
                    <xdr:rowOff>160020</xdr:rowOff>
                  </from>
                  <to>
                    <xdr:col>3</xdr:col>
                    <xdr:colOff>220980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3" name="Check Box 51">
              <controlPr defaultSize="0" autoFill="0" autoLine="0" autoPict="0">
                <anchor moveWithCells="1">
                  <from>
                    <xdr:col>2</xdr:col>
                    <xdr:colOff>975360</xdr:colOff>
                    <xdr:row>25</xdr:row>
                    <xdr:rowOff>160020</xdr:rowOff>
                  </from>
                  <to>
                    <xdr:col>3</xdr:col>
                    <xdr:colOff>220980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4" name="Check Box 52">
              <controlPr defaultSize="0" autoFill="0" autoLine="0" autoPict="0">
                <anchor moveWithCells="1">
                  <from>
                    <xdr:col>2</xdr:col>
                    <xdr:colOff>975360</xdr:colOff>
                    <xdr:row>25</xdr:row>
                    <xdr:rowOff>160020</xdr:rowOff>
                  </from>
                  <to>
                    <xdr:col>3</xdr:col>
                    <xdr:colOff>220980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Props1.xml><?xml version="1.0" encoding="utf-8"?>
<ds:datastoreItem xmlns:ds="http://schemas.openxmlformats.org/officeDocument/2006/customXml" ds:itemID="{0984FD3F-4C40-41D9-9E19-4E3CB4AAF2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A419D-D514-4E02-A35A-56EA6E78D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739ed-f00a-457a-b3da-c0a79f8e2e74"/>
    <ds:schemaRef ds:uri="d583d17e-83dc-4b5b-8a75-9f384c16a9c4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963294-A599-4567-AF80-722478A87E30}">
  <ds:schemaRefs>
    <ds:schemaRef ds:uri="http://schemas.microsoft.com/office/2006/metadata/properties"/>
    <ds:schemaRef ds:uri="http://schemas.microsoft.com/office/infopath/2007/PartnerControls"/>
    <ds:schemaRef ds:uri="f0974581-4bbf-443e-902f-14073e9fb4f6"/>
    <ds:schemaRef ds:uri="5896d380-49fc-409a-904a-d2f4b9378865"/>
    <ds:schemaRef ds:uri="d583d17e-83dc-4b5b-8a75-9f384c16a9c4"/>
    <ds:schemaRef ds:uri="3c7739ed-f00a-457a-b3da-c0a79f8e2e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TALENT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Ann Everaert</cp:lastModifiedBy>
  <cp:revision/>
  <dcterms:created xsi:type="dcterms:W3CDTF">2012-09-21T08:01:31Z</dcterms:created>
  <dcterms:modified xsi:type="dcterms:W3CDTF">2023-12-05T12:14:27Z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Order">
    <vt:r8>3544200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