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O/Gedeelde documenten/Commercieel/Prijs/Prijslijsten en bruikleencontracten/2024/"/>
    </mc:Choice>
  </mc:AlternateContent>
  <xr:revisionPtr revIDLastSave="45" documentId="8_{5121E9DC-E16D-4C40-AFAC-E6539B063F10}" xr6:coauthVersionLast="47" xr6:coauthVersionMax="47" xr10:uidLastSave="{5401B6EF-FC95-471D-B6E1-922763932CB0}"/>
  <bookViews>
    <workbookView xWindow="-108" yWindow="-108" windowWidth="23256" windowHeight="12576" xr2:uid="{00000000-000D-0000-FFFF-FFFF00000000}"/>
  </bookViews>
  <sheets>
    <sheet name="ik lees met hup een aap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4" l="1"/>
  <c r="B53" i="4" l="1"/>
  <c r="B52" i="4"/>
  <c r="B56" i="4"/>
  <c r="B55" i="4"/>
  <c r="B51" i="4"/>
  <c r="B57" i="4" l="1"/>
  <c r="B50" i="4"/>
  <c r="B48" i="4"/>
  <c r="B54" i="4" l="1"/>
  <c r="C48" i="4"/>
  <c r="K48" i="4" s="1"/>
  <c r="B39" i="4"/>
  <c r="C39" i="4" s="1"/>
  <c r="K39" i="4" s="1"/>
  <c r="C47" i="4"/>
  <c r="K47" i="4" s="1"/>
  <c r="C46" i="4"/>
  <c r="K46" i="4" s="1"/>
  <c r="C45" i="4"/>
  <c r="K45" i="4" s="1"/>
  <c r="C44" i="4"/>
  <c r="K44" i="4" s="1"/>
  <c r="C43" i="4"/>
  <c r="K43" i="4" s="1"/>
  <c r="C42" i="4"/>
  <c r="K42" i="4" s="1"/>
  <c r="C41" i="4"/>
  <c r="K41" i="4" s="1"/>
  <c r="C40" i="4"/>
  <c r="K40" i="4" s="1"/>
  <c r="B85" i="4" l="1"/>
  <c r="C52" i="4" l="1"/>
  <c r="K52" i="4" s="1"/>
  <c r="C53" i="4" l="1"/>
  <c r="K53" i="4" s="1"/>
  <c r="B59" i="4"/>
  <c r="C59" i="4" s="1"/>
  <c r="B84" i="4"/>
  <c r="B83" i="4"/>
  <c r="B88" i="4"/>
  <c r="C88" i="4" s="1"/>
  <c r="K88" i="4" s="1"/>
  <c r="B61" i="4"/>
  <c r="B60" i="4"/>
  <c r="C60" i="4" s="1"/>
  <c r="K60" i="4" l="1"/>
  <c r="C61" i="4"/>
  <c r="K61" i="4" s="1"/>
  <c r="B87" i="4" l="1"/>
  <c r="B89" i="4"/>
  <c r="B86" i="4"/>
  <c r="B75" i="4"/>
  <c r="B76" i="4"/>
  <c r="B77" i="4"/>
  <c r="B74" i="4"/>
  <c r="B70" i="4"/>
  <c r="B71" i="4"/>
  <c r="C54" i="4"/>
  <c r="K54" i="4" s="1"/>
  <c r="B31" i="4"/>
  <c r="B32" i="4"/>
  <c r="B33" i="4"/>
  <c r="B34" i="4"/>
  <c r="B35" i="4"/>
  <c r="B36" i="4"/>
  <c r="B37" i="4"/>
  <c r="B38" i="4"/>
  <c r="C89" i="4" l="1"/>
  <c r="K89" i="4" s="1"/>
  <c r="C87" i="4"/>
  <c r="K87" i="4" s="1"/>
  <c r="C56" i="4"/>
  <c r="K56" i="4" s="1"/>
  <c r="C55" i="4"/>
  <c r="K55" i="4" s="1"/>
  <c r="C57" i="4"/>
  <c r="K57" i="4" s="1"/>
  <c r="C86" i="4"/>
  <c r="K86" i="4" s="1"/>
  <c r="C85" i="4"/>
  <c r="K85" i="4" s="1"/>
  <c r="C84" i="4"/>
  <c r="K84" i="4" s="1"/>
  <c r="C83" i="4"/>
  <c r="K83" i="4" s="1"/>
  <c r="C82" i="4"/>
  <c r="K82" i="4" s="1"/>
  <c r="C81" i="4"/>
  <c r="K81" i="4" s="1"/>
  <c r="C80" i="4"/>
  <c r="K80" i="4" s="1"/>
  <c r="C79" i="4"/>
  <c r="K79" i="4" s="1"/>
  <c r="C78" i="4"/>
  <c r="K78" i="4" s="1"/>
  <c r="C77" i="4"/>
  <c r="K77" i="4" s="1"/>
  <c r="C76" i="4"/>
  <c r="K76" i="4" s="1"/>
  <c r="K59" i="4" l="1"/>
  <c r="B58" i="4"/>
  <c r="C58" i="4" s="1"/>
  <c r="K58" i="4" s="1"/>
  <c r="C51" i="4"/>
  <c r="K51" i="4" s="1"/>
  <c r="C50" i="4"/>
  <c r="K50" i="4" s="1"/>
  <c r="B49" i="4"/>
  <c r="C49" i="4" s="1"/>
  <c r="K49" i="4" s="1"/>
  <c r="C38" i="4"/>
  <c r="K38" i="4" s="1"/>
  <c r="B72" i="4" l="1"/>
  <c r="B64" i="4" l="1"/>
  <c r="C64" i="4" s="1"/>
  <c r="K64" i="4" s="1"/>
  <c r="B65" i="4"/>
  <c r="C65" i="4" s="1"/>
  <c r="K65" i="4" s="1"/>
  <c r="B66" i="4"/>
  <c r="C66" i="4" s="1"/>
  <c r="K66" i="4" s="1"/>
  <c r="B67" i="4"/>
  <c r="C67" i="4" s="1"/>
  <c r="K67" i="4" s="1"/>
  <c r="B68" i="4"/>
  <c r="C68" i="4" s="1"/>
  <c r="K68" i="4" s="1"/>
  <c r="B69" i="4"/>
  <c r="C69" i="4" s="1"/>
  <c r="K69" i="4" s="1"/>
  <c r="C70" i="4"/>
  <c r="K70" i="4" s="1"/>
  <c r="C71" i="4"/>
  <c r="K71" i="4" s="1"/>
  <c r="C72" i="4"/>
  <c r="K72" i="4" s="1"/>
  <c r="C31" i="4"/>
  <c r="K31" i="4" s="1"/>
  <c r="C32" i="4"/>
  <c r="K32" i="4" s="1"/>
  <c r="C33" i="4"/>
  <c r="K33" i="4" s="1"/>
  <c r="C34" i="4"/>
  <c r="K34" i="4" s="1"/>
  <c r="C35" i="4"/>
  <c r="K35" i="4" s="1"/>
  <c r="C36" i="4"/>
  <c r="K36" i="4" s="1"/>
  <c r="C37" i="4"/>
  <c r="K37" i="4" s="1"/>
  <c r="B30" i="4" l="1"/>
  <c r="C30" i="4" s="1"/>
  <c r="K30" i="4" s="1"/>
  <c r="B63" i="4"/>
  <c r="C63" i="4" s="1"/>
  <c r="K63" i="4" s="1"/>
  <c r="C75" i="4"/>
  <c r="K75" i="4" s="1"/>
  <c r="C74" i="4"/>
  <c r="K74" i="4" s="1"/>
  <c r="C92" i="4"/>
  <c r="K92" i="4" s="1"/>
  <c r="C91" i="4" l="1"/>
  <c r="K91" i="4" s="1"/>
  <c r="K93" i="4" l="1"/>
  <c r="K94" i="4"/>
</calcChain>
</file>

<file path=xl/sharedStrings.xml><?xml version="1.0" encoding="utf-8"?>
<sst xmlns="http://schemas.openxmlformats.org/spreadsheetml/2006/main" count="222" uniqueCount="171">
  <si>
    <t>Naam school:</t>
  </si>
  <si>
    <t>Straat:</t>
  </si>
  <si>
    <t>Postcode en 
gemeente:</t>
  </si>
  <si>
    <t>Klantnummer:</t>
  </si>
  <si>
    <t>T.a.v.:</t>
  </si>
  <si>
    <r>
      <t>Mijn school heeft per leerjaar het volgende aantal LEERLINGEN in leerjaar 1.</t>
    </r>
    <r>
      <rPr>
        <b/>
        <sz val="8"/>
        <rFont val="Calibri"/>
        <family val="2"/>
        <scheme val="minor"/>
      </rPr>
      <t xml:space="preserve"> </t>
    </r>
  </si>
  <si>
    <t>Mijn school heeft per leerjaar het volgende aantal KLASSEN in leerjaar 1.</t>
  </si>
  <si>
    <t xml:space="preserve"> - leerlingen:</t>
  </si>
  <si>
    <t xml:space="preserve"> - klassen:</t>
  </si>
  <si>
    <r>
      <t>Mijn school wenst GEEN facultatief materiaal te bestellen voor het leerlingen materiaal</t>
    </r>
    <r>
      <rPr>
        <b/>
        <sz val="8"/>
        <rFont val="Calibri"/>
        <family val="2"/>
        <scheme val="minor"/>
      </rPr>
      <t xml:space="preserve"> (= Leeswerkschrift  10, Projectschrift, Woordenmaker, Handpop hup en de Nieuwjaarsbrieven)</t>
    </r>
  </si>
  <si>
    <r>
      <t xml:space="preserve">Mijn school wenst GEEN facultatief materiaal te bestellen voor het leraren- en klasmateriaal 
</t>
    </r>
    <r>
      <rPr>
        <b/>
        <sz val="8"/>
        <rFont val="Calibri"/>
        <family val="2"/>
        <scheme val="minor"/>
      </rPr>
      <t>(= Handleiding Thema 10, Onderdelen klassikale platen en kaartenset, Beloningsstickers, Spellingposter, CS Spl oefenblok en Stempels)</t>
    </r>
  </si>
  <si>
    <t xml:space="preserve"> - geen facultatief leerlingen materiaal:</t>
  </si>
  <si>
    <t xml:space="preserve"> - geen facultatief leraren- en klasmateriaal:</t>
  </si>
  <si>
    <t>Mijn school gebruikt een van de volgende schrift-methodes</t>
  </si>
  <si>
    <t xml:space="preserve"> - Karakter</t>
  </si>
  <si>
    <t xml:space="preserve"> - Handschrift D'haese</t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</si>
  <si>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</si>
  <si>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</si>
  <si>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</si>
  <si>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</si>
  <si>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</si>
  <si>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</si>
  <si>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LEERJAAR 1</t>
  </si>
  <si>
    <t>Leerlingenmateriaal</t>
  </si>
  <si>
    <t>Leeswerkschrift  1</t>
  </si>
  <si>
    <t>978-90-306-7247-0</t>
  </si>
  <si>
    <t>∞</t>
  </si>
  <si>
    <t>Leeswerkschrift  2</t>
  </si>
  <si>
    <t>978-90-306-7248-7</t>
  </si>
  <si>
    <t>Leeswerkschrift  3</t>
  </si>
  <si>
    <t>978-90-306-7249-4</t>
  </si>
  <si>
    <t>Leeswerkschrift  4</t>
  </si>
  <si>
    <t>978-90-306-7250-0</t>
  </si>
  <si>
    <t>Leeswerkschrift  5</t>
  </si>
  <si>
    <t>978-90-306-7251-7</t>
  </si>
  <si>
    <t>Leeswerkschrift  6</t>
  </si>
  <si>
    <t>978-90-306-7252-4</t>
  </si>
  <si>
    <t>Leeswerkschrift  7</t>
  </si>
  <si>
    <t>978-90-306-7253-1</t>
  </si>
  <si>
    <t>Leeswerkschrift  8</t>
  </si>
  <si>
    <t>978-90-306-7254-8</t>
  </si>
  <si>
    <t>Leeswerkschrift  9</t>
  </si>
  <si>
    <t>978-90-306-7255-5</t>
  </si>
  <si>
    <t>Leeswerkschrift  10</t>
  </si>
  <si>
    <t>978-90-306-7256-2</t>
  </si>
  <si>
    <t>±</t>
  </si>
  <si>
    <t>Leeswerkschrift  1 - tweede spoor*</t>
  </si>
  <si>
    <t>978-94-641-7673-5</t>
  </si>
  <si>
    <t>Leeswerkschrift  1 - derde spoor*</t>
  </si>
  <si>
    <t>978-94-641-7674-2</t>
  </si>
  <si>
    <t>Leeswerkschrift  2 - tweede spoor*</t>
  </si>
  <si>
    <t>978-94-641-7675-9</t>
  </si>
  <si>
    <t>Leeswerkschrift  2 - derde spoor*</t>
  </si>
  <si>
    <t>978-94-641-7676-6</t>
  </si>
  <si>
    <t>Leeswerkschrift  3 - tweede spoor*</t>
  </si>
  <si>
    <t>978-94-641-7677-3</t>
  </si>
  <si>
    <t>Leeswerkschrift  3 - derde spoor*</t>
  </si>
  <si>
    <t>978-94-641-7678-0</t>
  </si>
  <si>
    <t>Leeswerkschrift  4 - tweede spoor*</t>
  </si>
  <si>
    <t>978-94-641-7679-7</t>
  </si>
  <si>
    <t>Leeswerkschrift  4 - derde spoor*</t>
  </si>
  <si>
    <t>978-94-641-7680-3</t>
  </si>
  <si>
    <t xml:space="preserve">Projectschrift thema 5-10 </t>
  </si>
  <si>
    <t>978-94-641-7682-7</t>
  </si>
  <si>
    <t>Spellingschrift aap 1</t>
  </si>
  <si>
    <t>978-90-306-7259-3</t>
  </si>
  <si>
    <t>Spellingschrift aap 2</t>
  </si>
  <si>
    <t>978-90-306-8570-8</t>
  </si>
  <si>
    <t xml:space="preserve">Spelling oefenblok </t>
  </si>
  <si>
    <t>978-90-306-8571-5</t>
  </si>
  <si>
    <t xml:space="preserve">Handschrift D'haese - schrijfset 'ik lees met hup en aap' </t>
  </si>
  <si>
    <t>978-90-306-9491-5</t>
  </si>
  <si>
    <t xml:space="preserve">Karakter - schrijfset 'ik lees met hup en aap' </t>
  </si>
  <si>
    <t>978-90-306-8653-8</t>
  </si>
  <si>
    <t>Letterschuif</t>
  </si>
  <si>
    <t>978-90-306-7246-3</t>
  </si>
  <si>
    <t xml:space="preserve">Rijtjesboek thema 1 - 5 </t>
  </si>
  <si>
    <t>978-90-306-7257-9</t>
  </si>
  <si>
    <t xml:space="preserve">Rijtjesboek thema 6 - 10 </t>
  </si>
  <si>
    <t>978-90-306-7258-6</t>
  </si>
  <si>
    <t xml:space="preserve">Woordenmaker met letter- en letterclusterkaarten </t>
  </si>
  <si>
    <t>978-90-306-7263-0</t>
  </si>
  <si>
    <t>Handpop hup</t>
  </si>
  <si>
    <t>978-11-100-0651-9</t>
  </si>
  <si>
    <t>Nieuwjaarsbrieven  (set van 30)</t>
  </si>
  <si>
    <t>978-90-306-7692-8</t>
  </si>
  <si>
    <t>Schrijfblaadjes enkel bij Nieuwjaarsbrieven 5mm (set van 30)</t>
  </si>
  <si>
    <t>978-90-306-8691-0</t>
  </si>
  <si>
    <t>Schrijfblaadjes dubbel bij Nieuwjaarsbrieven 5mm (set van 30)</t>
  </si>
  <si>
    <t>978-90-306-8743-6</t>
  </si>
  <si>
    <t>Leerkrachtenmateriaal</t>
  </si>
  <si>
    <t xml:space="preserve">Handleiding Thema 1 </t>
  </si>
  <si>
    <t>978-90-306-7232-6</t>
  </si>
  <si>
    <t>B</t>
  </si>
  <si>
    <t xml:space="preserve">Handleiding Thema 2 </t>
  </si>
  <si>
    <t>978-90-306-7233-3</t>
  </si>
  <si>
    <t xml:space="preserve">Handleiding Thema 3 </t>
  </si>
  <si>
    <t>978-90-306-7235-7</t>
  </si>
  <si>
    <t xml:space="preserve">Handleiding Thema 4 </t>
  </si>
  <si>
    <t>978-90-306-7234-0</t>
  </si>
  <si>
    <t xml:space="preserve">Handleiding Thema 5 </t>
  </si>
  <si>
    <t>978-90-306-7236-4</t>
  </si>
  <si>
    <t xml:space="preserve">Handleiding Thema 6 </t>
  </si>
  <si>
    <t>978-90-306-7237-1</t>
  </si>
  <si>
    <t xml:space="preserve">Handleiding Thema 7 </t>
  </si>
  <si>
    <t>978-90-306-7238-8</t>
  </si>
  <si>
    <t xml:space="preserve">Handleiding Thema 8 </t>
  </si>
  <si>
    <t>978-90-306-7239-5</t>
  </si>
  <si>
    <t xml:space="preserve">Handleiding Thema 9 </t>
  </si>
  <si>
    <t>978-90-306-7241-8</t>
  </si>
  <si>
    <t xml:space="preserve">Handleiding Thema 10 </t>
  </si>
  <si>
    <t>978-90-306-7240-1</t>
  </si>
  <si>
    <t>Klasmateriaal</t>
  </si>
  <si>
    <t xml:space="preserve">Klaspop hup </t>
  </si>
  <si>
    <t>978-90-306-7686-7</t>
  </si>
  <si>
    <t xml:space="preserve">Klaspop aap </t>
  </si>
  <si>
    <t>978-90-306-7687-4</t>
  </si>
  <si>
    <t xml:space="preserve">Vertelplaten bij de thema's </t>
  </si>
  <si>
    <t>978-90-306-7261-6</t>
  </si>
  <si>
    <t>Klassikale platen en kaartenset (onderdelen ook los verkrijgbaar)</t>
  </si>
  <si>
    <t>978-90-306-7242-5</t>
  </si>
  <si>
    <t xml:space="preserve">  - Klassikale wandplaten (onderdeel van Klassikale platen en kaartenset)</t>
  </si>
  <si>
    <t>978-90-306-7262-3</t>
  </si>
  <si>
    <t xml:space="preserve">  - Klassikale woordkaarten (onderdeel van Klassikale platen en kaartenset)</t>
  </si>
  <si>
    <t>978-90-306-7264-7</t>
  </si>
  <si>
    <t xml:space="preserve">  - Klassikale structureerkaarten (onderdeel van Klassikale platen en kaartenset)</t>
  </si>
  <si>
    <t>978-90-306-7260-9</t>
  </si>
  <si>
    <t xml:space="preserve">  - Klassikale letterkaarten (onderdeel van Klassikale platen en kaartenset)</t>
  </si>
  <si>
    <t>978-90-306-7245-6</t>
  </si>
  <si>
    <t xml:space="preserve">  - Klassikale clusterkaarten (onderdeel van Klassikale platen en kaartenset)</t>
  </si>
  <si>
    <t>978-90-306-7231-9</t>
  </si>
  <si>
    <t xml:space="preserve">Leesset 1 - 15 titels (basis) </t>
  </si>
  <si>
    <t>978-90-306-7243-2</t>
  </si>
  <si>
    <t xml:space="preserve">Leesset 2 - 15 titels (remediëring en verrijking) </t>
  </si>
  <si>
    <t>978-90-306-7244-9</t>
  </si>
  <si>
    <t xml:space="preserve">Klanken/letterbord en magnetische letters </t>
  </si>
  <si>
    <t>978-90-306-7689-8</t>
  </si>
  <si>
    <t xml:space="preserve">Beloningsstickers </t>
  </si>
  <si>
    <t>978-90-306-7691-1</t>
  </si>
  <si>
    <t>Spellingposter</t>
  </si>
  <si>
    <t>978-90-306-8631-6</t>
  </si>
  <si>
    <t>Spelling oefenblok - correctiesleutel</t>
  </si>
  <si>
    <t>978-90-306-8744-3</t>
  </si>
  <si>
    <t xml:space="preserve">Stempels </t>
  </si>
  <si>
    <t>978-90-306-7690-4</t>
  </si>
  <si>
    <t>Digitale ondersteuning (zie onderaan)</t>
  </si>
  <si>
    <t>ik lees met hup en aap - Bingel Max</t>
  </si>
  <si>
    <t>978-90-306-8633-0</t>
  </si>
  <si>
    <t>ik lees met hup en aap - Bingel Plus</t>
  </si>
  <si>
    <t>978-90-306-7677-5</t>
  </si>
  <si>
    <t>TOTALE PRIJS</t>
  </si>
  <si>
    <t>De aantallen kan je uiteraard aanpassen aan wat jouw school nodig heeft.</t>
  </si>
  <si>
    <t>* Aan te kopen voor taalsterke kinderen of kinderen die bij de start van het schooljaar al kunnen lezen (aankopen i.p.v. de gewone leeswerkschriften).</t>
  </si>
  <si>
    <t>www.vanin.be/bingel/licenties</t>
  </si>
  <si>
    <t>jaarlijks opnieuw bestellen</t>
  </si>
  <si>
    <t>mag je bestellen maar zit ook in bingel Max/Plus (zie digitale ondersteuning)</t>
  </si>
  <si>
    <t>facultatief</t>
  </si>
  <si>
    <t xml:space="preserve">   Dit is een indicatieve offerte.</t>
  </si>
  <si>
    <t xml:space="preserve">   De materialen worden gefactureerd aan de catalogusprijs geldig op facturatiedatum.</t>
  </si>
  <si>
    <t>Uitgeverij VAN IN - Nijverheidsstraat 92/5 - 2160 Wommelgem</t>
  </si>
  <si>
    <t>! Dit is een prijslijst en geen bestelformulier. Bestellen doe je via de webshop: www.school.vanin.be.</t>
  </si>
  <si>
    <t>STAP 1: Vul de gegevens van jouw school in. Dit is een prijslijst en geen bestelformulier. Bestel via de webshop + de licenties via Bingel.</t>
  </si>
  <si>
    <t>STAP 2: Geef aan voor hoeveel leerlingen en klassen jouw school wilt bestellen.</t>
  </si>
  <si>
    <t>STAP 3: FACULTATIEF: Duid aan wat je NIET wilt bestellen (meer informatie over de materialen: ikleesmethupenaap.be/materiaal).</t>
  </si>
  <si>
    <t>Meer info over de Bingellicenties vind je op</t>
  </si>
  <si>
    <t xml:space="preserve">De Bingellicenties kan je zelf beheren via het licentiebeheer in Bingel, je bestelt ze niet via de webshop. </t>
  </si>
  <si>
    <t>Digitale ondersteuning via BINGEL</t>
  </si>
  <si>
    <t>STAP 5: Bestellen doe je via de webshop: www.school.vanin.be, de licenties beheer je in Bingel (dit is een prijslijst, geen bestelformulier).</t>
  </si>
  <si>
    <t>PRIJSLIJST 2024</t>
  </si>
  <si>
    <t xml:space="preserve">   -&gt; JAARLIJKSE PRIJS (obv prijzen 2024)</t>
  </si>
  <si>
    <t xml:space="preserve">   Prijzen zijn geldig tot 31 december 2024 en zijn inclusief BTW en exclusief administratie- en verzendkosten.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</si>
</sst>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[$€-413]\ * #,##0.00_ ;_ [$€-413]\ * \-#,##0.00_ ;_ [$€-413]\ * &quot;-&quot;??_ ;_ @_ "/>
    <numFmt numFmtId="166" formatCode="_-* #,##0.00\ _€_-;\-* #,##0.00\ _€_-;_-* &quot;-&quot;??\ _€_-;_-@_-"/>
  </numFmts>
  <fonts count="7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5"/>
        <bgColor indexed="9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7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3" borderId="14" applyNumberFormat="0" applyAlignment="0" applyProtection="0"/>
    <xf numFmtId="0" fontId="26" fillId="14" borderId="15" applyNumberFormat="0" applyAlignment="0" applyProtection="0"/>
    <xf numFmtId="0" fontId="27" fillId="14" borderId="14" applyNumberFormat="0" applyAlignment="0" applyProtection="0"/>
    <xf numFmtId="0" fontId="28" fillId="0" borderId="16" applyNumberFormat="0" applyFill="0" applyAlignment="0" applyProtection="0"/>
    <xf numFmtId="0" fontId="12" fillId="15" borderId="17" applyNumberFormat="0" applyAlignment="0" applyProtection="0"/>
    <xf numFmtId="0" fontId="29" fillId="0" borderId="0" applyNumberFormat="0" applyFill="0" applyBorder="0" applyAlignment="0" applyProtection="0"/>
    <xf numFmtId="0" fontId="19" fillId="16" borderId="18" applyNumberFormat="0" applyFont="0" applyAlignment="0" applyProtection="0"/>
    <xf numFmtId="0" fontId="30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13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3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3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3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/>
    <xf numFmtId="4" fontId="33" fillId="41" borderId="1" applyNumberFormat="0" applyProtection="0">
      <alignment vertical="center"/>
    </xf>
    <xf numFmtId="4" fontId="34" fillId="41" borderId="1" applyNumberFormat="0" applyProtection="0">
      <alignment vertical="center"/>
    </xf>
    <xf numFmtId="4" fontId="33" fillId="41" borderId="1" applyNumberFormat="0" applyProtection="0">
      <alignment horizontal="left" vertical="center" indent="1"/>
    </xf>
    <xf numFmtId="4" fontId="33" fillId="41" borderId="1" applyNumberFormat="0" applyProtection="0">
      <alignment horizontal="left" vertical="center" indent="1"/>
    </xf>
    <xf numFmtId="4" fontId="33" fillId="42" borderId="1" applyNumberFormat="0" applyProtection="0">
      <alignment horizontal="right" vertical="center"/>
    </xf>
    <xf numFmtId="4" fontId="33" fillId="43" borderId="1" applyNumberFormat="0" applyProtection="0">
      <alignment horizontal="right" vertical="center"/>
    </xf>
    <xf numFmtId="4" fontId="33" fillId="44" borderId="1" applyNumberFormat="0" applyProtection="0">
      <alignment horizontal="right" vertical="center"/>
    </xf>
    <xf numFmtId="4" fontId="33" fillId="45" borderId="1" applyNumberFormat="0" applyProtection="0">
      <alignment horizontal="right" vertical="center"/>
    </xf>
    <xf numFmtId="4" fontId="33" fillId="46" borderId="1" applyNumberFormat="0" applyProtection="0">
      <alignment horizontal="right" vertical="center"/>
    </xf>
    <xf numFmtId="4" fontId="33" fillId="47" borderId="1" applyNumberFormat="0" applyProtection="0">
      <alignment horizontal="right" vertical="center"/>
    </xf>
    <xf numFmtId="4" fontId="33" fillId="48" borderId="1" applyNumberFormat="0" applyProtection="0">
      <alignment horizontal="right" vertical="center"/>
    </xf>
    <xf numFmtId="4" fontId="33" fillId="49" borderId="1" applyNumberFormat="0" applyProtection="0">
      <alignment horizontal="right" vertical="center"/>
    </xf>
    <xf numFmtId="4" fontId="33" fillId="50" borderId="1" applyNumberFormat="0" applyProtection="0">
      <alignment horizontal="right" vertical="center"/>
    </xf>
    <xf numFmtId="4" fontId="35" fillId="51" borderId="1" applyNumberFormat="0" applyProtection="0">
      <alignment horizontal="left" vertical="center" indent="1"/>
    </xf>
    <xf numFmtId="4" fontId="33" fillId="52" borderId="20" applyNumberFormat="0" applyProtection="0">
      <alignment horizontal="left" vertical="center" indent="1"/>
    </xf>
    <xf numFmtId="4" fontId="36" fillId="53" borderId="0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52" borderId="1" applyNumberFormat="0" applyProtection="0">
      <alignment horizontal="left" vertical="center" indent="1"/>
    </xf>
    <xf numFmtId="4" fontId="33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57" borderId="1" applyNumberFormat="0" applyProtection="0">
      <alignment vertical="center"/>
    </xf>
    <xf numFmtId="4" fontId="34" fillId="57" borderId="1" applyNumberFormat="0" applyProtection="0">
      <alignment vertical="center"/>
    </xf>
    <xf numFmtId="4" fontId="33" fillId="57" borderId="1" applyNumberFormat="0" applyProtection="0">
      <alignment horizontal="left" vertical="center" indent="1"/>
    </xf>
    <xf numFmtId="4" fontId="33" fillId="57" borderId="1" applyNumberFormat="0" applyProtection="0">
      <alignment horizontal="left" vertical="center" indent="1"/>
    </xf>
    <xf numFmtId="4" fontId="33" fillId="52" borderId="1" applyNumberFormat="0" applyProtection="0">
      <alignment horizontal="right" vertical="center"/>
    </xf>
    <xf numFmtId="4" fontId="34" fillId="52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0" fontId="37" fillId="0" borderId="0"/>
    <xf numFmtId="4" fontId="38" fillId="52" borderId="1" applyNumberFormat="0" applyProtection="0">
      <alignment horizontal="right" vertical="center"/>
    </xf>
    <xf numFmtId="0" fontId="1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35" fillId="64" borderId="21" applyNumberFormat="0" applyProtection="0">
      <alignment vertical="center"/>
    </xf>
    <xf numFmtId="4" fontId="39" fillId="41" borderId="21" applyNumberFormat="0" applyProtection="0">
      <alignment vertical="center"/>
    </xf>
    <xf numFmtId="4" fontId="35" fillId="41" borderId="21" applyNumberFormat="0" applyProtection="0">
      <alignment horizontal="left" vertical="center" indent="1"/>
    </xf>
    <xf numFmtId="0" fontId="35" fillId="41" borderId="21" applyNumberFormat="0" applyProtection="0">
      <alignment horizontal="left" vertical="top" indent="1"/>
    </xf>
    <xf numFmtId="0" fontId="1" fillId="2" borderId="1" applyNumberFormat="0" applyProtection="0">
      <alignment horizontal="left" vertical="center" indent="1"/>
    </xf>
    <xf numFmtId="4" fontId="35" fillId="65" borderId="0" applyNumberFormat="0" applyProtection="0">
      <alignment horizontal="left" vertical="center" indent="1"/>
    </xf>
    <xf numFmtId="4" fontId="33" fillId="59" borderId="21" applyNumberFormat="0" applyProtection="0">
      <alignment horizontal="right" vertical="center"/>
    </xf>
    <xf numFmtId="4" fontId="33" fillId="58" borderId="21" applyNumberFormat="0" applyProtection="0">
      <alignment horizontal="right" vertical="center"/>
    </xf>
    <xf numFmtId="4" fontId="33" fillId="61" borderId="21" applyNumberFormat="0" applyProtection="0">
      <alignment horizontal="right" vertical="center"/>
    </xf>
    <xf numFmtId="4" fontId="33" fillId="62" borderId="21" applyNumberFormat="0" applyProtection="0">
      <alignment horizontal="right" vertical="center"/>
    </xf>
    <xf numFmtId="4" fontId="33" fillId="66" borderId="21" applyNumberFormat="0" applyProtection="0">
      <alignment horizontal="right" vertical="center"/>
    </xf>
    <xf numFmtId="4" fontId="33" fillId="67" borderId="21" applyNumberFormat="0" applyProtection="0">
      <alignment horizontal="right" vertical="center"/>
    </xf>
    <xf numFmtId="4" fontId="33" fillId="60" borderId="21" applyNumberFormat="0" applyProtection="0">
      <alignment horizontal="right" vertical="center"/>
    </xf>
    <xf numFmtId="4" fontId="33" fillId="63" borderId="21" applyNumberFormat="0" applyProtection="0">
      <alignment horizontal="right" vertical="center"/>
    </xf>
    <xf numFmtId="4" fontId="33" fillId="68" borderId="21" applyNumberFormat="0" applyProtection="0">
      <alignment horizontal="right" vertical="center"/>
    </xf>
    <xf numFmtId="4" fontId="35" fillId="69" borderId="22" applyNumberFormat="0" applyProtection="0">
      <alignment horizontal="left" vertical="center" indent="1"/>
    </xf>
    <xf numFmtId="4" fontId="33" fillId="70" borderId="0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71" borderId="21" applyNumberFormat="0" applyProtection="0">
      <alignment horizontal="right" vertical="center"/>
    </xf>
    <xf numFmtId="4" fontId="33" fillId="70" borderId="0" applyNumberFormat="0" applyProtection="0">
      <alignment horizontal="left" vertical="center" indent="1"/>
    </xf>
    <xf numFmtId="4" fontId="33" fillId="65" borderId="0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3" borderId="2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3" borderId="21" applyNumberFormat="0" applyProtection="0">
      <alignment horizontal="left" vertical="top" indent="1"/>
    </xf>
    <xf numFmtId="0" fontId="1" fillId="55" borderId="1" applyNumberFormat="0" applyProtection="0">
      <alignment horizontal="left" vertical="center" indent="1"/>
    </xf>
    <xf numFmtId="0" fontId="1" fillId="65" borderId="2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65" borderId="21" applyNumberFormat="0" applyProtection="0">
      <alignment horizontal="left" vertical="top" indent="1"/>
    </xf>
    <xf numFmtId="0" fontId="1" fillId="56" borderId="1" applyNumberFormat="0" applyProtection="0">
      <alignment horizontal="left" vertical="center" indent="1"/>
    </xf>
    <xf numFmtId="0" fontId="1" fillId="72" borderId="2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72" borderId="21" applyNumberFormat="0" applyProtection="0">
      <alignment horizontal="left" vertical="top" indent="1"/>
    </xf>
    <xf numFmtId="0" fontId="1" fillId="2" borderId="1" applyNumberFormat="0" applyProtection="0">
      <alignment horizontal="left" vertical="center" indent="1"/>
    </xf>
    <xf numFmtId="0" fontId="1" fillId="73" borderId="2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73" borderId="21" applyNumberFormat="0" applyProtection="0">
      <alignment horizontal="left" vertical="top" indent="1"/>
    </xf>
    <xf numFmtId="4" fontId="33" fillId="57" borderId="21" applyNumberFormat="0" applyProtection="0">
      <alignment vertical="center"/>
    </xf>
    <xf numFmtId="4" fontId="34" fillId="57" borderId="21" applyNumberFormat="0" applyProtection="0">
      <alignment vertical="center"/>
    </xf>
    <xf numFmtId="4" fontId="33" fillId="57" borderId="21" applyNumberFormat="0" applyProtection="0">
      <alignment horizontal="left" vertical="center" indent="1"/>
    </xf>
    <xf numFmtId="0" fontId="33" fillId="57" borderId="21" applyNumberFormat="0" applyProtection="0">
      <alignment horizontal="left" vertical="top" indent="1"/>
    </xf>
    <xf numFmtId="4" fontId="33" fillId="70" borderId="21" applyNumberFormat="0" applyProtection="0">
      <alignment horizontal="right" vertical="center"/>
    </xf>
    <xf numFmtId="4" fontId="34" fillId="70" borderId="2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4" fontId="33" fillId="71" borderId="2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33" fillId="65" borderId="21" applyNumberFormat="0" applyProtection="0">
      <alignment horizontal="left" vertical="top" indent="1"/>
    </xf>
    <xf numFmtId="4" fontId="40" fillId="74" borderId="0" applyNumberFormat="0" applyProtection="0">
      <alignment horizontal="left" vertical="center" indent="1"/>
    </xf>
    <xf numFmtId="4" fontId="38" fillId="70" borderId="21" applyNumberFormat="0" applyProtection="0">
      <alignment horizontal="right" vertical="center"/>
    </xf>
    <xf numFmtId="0" fontId="19" fillId="0" borderId="0"/>
    <xf numFmtId="0" fontId="19" fillId="16" borderId="18" applyNumberFormat="0" applyFont="0" applyAlignment="0" applyProtection="0"/>
    <xf numFmtId="0" fontId="57" fillId="96" borderId="1" applyNumberFormat="0" applyAlignment="0" applyProtection="0"/>
    <xf numFmtId="0" fontId="55" fillId="94" borderId="3" applyNumberFormat="0" applyAlignment="0" applyProtection="0"/>
    <xf numFmtId="0" fontId="50" fillId="96" borderId="3" applyNumberFormat="0" applyAlignment="0" applyProtection="0"/>
    <xf numFmtId="0" fontId="9" fillId="93" borderId="3" applyNumberFormat="0" applyFont="0" applyAlignment="0" applyProtection="0"/>
    <xf numFmtId="4" fontId="9" fillId="64" borderId="3" applyNumberFormat="0" applyProtection="0">
      <alignment vertical="center"/>
    </xf>
    <xf numFmtId="0" fontId="1" fillId="0" borderId="0"/>
    <xf numFmtId="0" fontId="9" fillId="75" borderId="0"/>
    <xf numFmtId="0" fontId="47" fillId="76" borderId="0" applyNumberFormat="0" applyBorder="0" applyAlignment="0" applyProtection="0"/>
    <xf numFmtId="0" fontId="48" fillId="77" borderId="0" applyNumberFormat="0" applyBorder="0" applyAlignment="0" applyProtection="0"/>
    <xf numFmtId="0" fontId="48" fillId="78" borderId="0" applyNumberFormat="0" applyBorder="0" applyAlignment="0" applyProtection="0"/>
    <xf numFmtId="0" fontId="47" fillId="79" borderId="0" applyNumberFormat="0" applyBorder="0" applyAlignment="0" applyProtection="0"/>
    <xf numFmtId="0" fontId="47" fillId="80" borderId="0" applyNumberFormat="0" applyBorder="0" applyAlignment="0" applyProtection="0"/>
    <xf numFmtId="0" fontId="48" fillId="81" borderId="0" applyNumberFormat="0" applyBorder="0" applyAlignment="0" applyProtection="0"/>
    <xf numFmtId="0" fontId="48" fillId="82" borderId="0" applyNumberFormat="0" applyBorder="0" applyAlignment="0" applyProtection="0"/>
    <xf numFmtId="0" fontId="47" fillId="83" borderId="0" applyNumberFormat="0" applyBorder="0" applyAlignment="0" applyProtection="0"/>
    <xf numFmtId="0" fontId="47" fillId="84" borderId="0" applyNumberFormat="0" applyBorder="0" applyAlignment="0" applyProtection="0"/>
    <xf numFmtId="0" fontId="48" fillId="85" borderId="0" applyNumberFormat="0" applyBorder="0" applyAlignment="0" applyProtection="0"/>
    <xf numFmtId="0" fontId="48" fillId="86" borderId="0" applyNumberFormat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48" fillId="81" borderId="0" applyNumberFormat="0" applyBorder="0" applyAlignment="0" applyProtection="0"/>
    <xf numFmtId="0" fontId="48" fillId="89" borderId="0" applyNumberFormat="0" applyBorder="0" applyAlignment="0" applyProtection="0"/>
    <xf numFmtId="0" fontId="47" fillId="82" borderId="0" applyNumberFormat="0" applyBorder="0" applyAlignment="0" applyProtection="0"/>
    <xf numFmtId="0" fontId="47" fillId="79" borderId="0" applyNumberFormat="0" applyBorder="0" applyAlignment="0" applyProtection="0"/>
    <xf numFmtId="0" fontId="48" fillId="90" borderId="0" applyNumberFormat="0" applyBorder="0" applyAlignment="0" applyProtection="0"/>
    <xf numFmtId="0" fontId="48" fillId="91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47" fillId="95" borderId="0" applyNumberFormat="0" applyBorder="0" applyAlignment="0" applyProtection="0"/>
    <xf numFmtId="0" fontId="49" fillId="93" borderId="0" applyNumberFormat="0" applyBorder="0" applyAlignment="0" applyProtection="0"/>
    <xf numFmtId="0" fontId="50" fillId="96" borderId="3" applyNumberFormat="0" applyAlignment="0" applyProtection="0"/>
    <xf numFmtId="0" fontId="51" fillId="88" borderId="24" applyNumberFormat="0" applyAlignment="0" applyProtection="0"/>
    <xf numFmtId="0" fontId="41" fillId="97" borderId="0" applyNumberFormat="0" applyBorder="0" applyAlignment="0" applyProtection="0"/>
    <xf numFmtId="0" fontId="41" fillId="98" borderId="0" applyNumberFormat="0" applyBorder="0" applyAlignment="0" applyProtection="0"/>
    <xf numFmtId="0" fontId="41" fillId="99" borderId="0" applyNumberFormat="0" applyBorder="0" applyAlignment="0" applyProtection="0"/>
    <xf numFmtId="0" fontId="48" fillId="86" borderId="0" applyNumberFormat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94" borderId="3" applyNumberFormat="0" applyAlignment="0" applyProtection="0"/>
    <xf numFmtId="0" fontId="56" fillId="0" borderId="28" applyNumberFormat="0" applyFill="0" applyAlignment="0" applyProtection="0"/>
    <xf numFmtId="0" fontId="56" fillId="94" borderId="0" applyNumberFormat="0" applyBorder="0" applyAlignment="0" applyProtection="0"/>
    <xf numFmtId="0" fontId="9" fillId="93" borderId="3" applyNumberFormat="0" applyFont="0" applyAlignment="0" applyProtection="0"/>
    <xf numFmtId="0" fontId="57" fillId="96" borderId="1" applyNumberForma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9" fillId="105" borderId="29" applyNumberFormat="0">
      <protection locked="0"/>
    </xf>
    <xf numFmtId="0" fontId="42" fillId="101" borderId="30" applyBorder="0"/>
    <xf numFmtId="4" fontId="43" fillId="106" borderId="21" applyNumberFormat="0" applyProtection="0">
      <alignment vertical="center"/>
    </xf>
    <xf numFmtId="4" fontId="60" fillId="57" borderId="2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0" fontId="9" fillId="108" borderId="2"/>
    <xf numFmtId="4" fontId="46" fillId="105" borderId="3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50" fillId="96" borderId="3" applyNumberFormat="0" applyAlignment="0" applyProtection="0"/>
    <xf numFmtId="0" fontId="50" fillId="96" borderId="3" applyNumberFormat="0" applyAlignment="0" applyProtection="0"/>
    <xf numFmtId="0" fontId="55" fillId="94" borderId="3" applyNumberFormat="0" applyAlignment="0" applyProtection="0"/>
    <xf numFmtId="0" fontId="9" fillId="93" borderId="3" applyNumberFormat="0" applyFont="0" applyAlignment="0" applyProtection="0"/>
    <xf numFmtId="0" fontId="57" fillId="96" borderId="1" applyNumberForma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0" fontId="55" fillId="94" borderId="3" applyNumberFormat="0" applyAlignment="0" applyProtection="0"/>
    <xf numFmtId="0" fontId="9" fillId="93" borderId="3" applyNumberFormat="0" applyFont="0" applyAlignment="0" applyProtection="0"/>
    <xf numFmtId="0" fontId="57" fillId="96" borderId="1" applyNumberForma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41" borderId="1" applyNumberFormat="0" applyProtection="0">
      <alignment horizontal="left" vertical="center" indent="1"/>
    </xf>
    <xf numFmtId="4" fontId="33" fillId="41" borderId="1" applyNumberFormat="0" applyProtection="0">
      <alignment vertical="center"/>
    </xf>
    <xf numFmtId="0" fontId="1" fillId="2" borderId="1" applyNumberFormat="0" applyProtection="0">
      <alignment horizontal="left" vertical="center" indent="1"/>
    </xf>
    <xf numFmtId="4" fontId="33" fillId="52" borderId="1" applyNumberFormat="0" applyProtection="0">
      <alignment horizontal="right" vertical="center"/>
    </xf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8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164" fontId="1" fillId="0" borderId="0" applyFont="0" applyFill="0" applyBorder="0" applyAlignment="0" applyProtection="0"/>
    <xf numFmtId="0" fontId="47" fillId="76" borderId="0" applyNumberFormat="0" applyBorder="0" applyAlignment="0" applyProtection="0"/>
    <xf numFmtId="4" fontId="9" fillId="61" borderId="2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4" fontId="45" fillId="74" borderId="23" applyNumberFormat="0" applyProtection="0">
      <alignment horizontal="left" vertical="center" indent="1"/>
    </xf>
    <xf numFmtId="0" fontId="47" fillId="80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75" borderId="0"/>
    <xf numFmtId="4" fontId="33" fillId="41" borderId="1" applyNumberFormat="0" applyProtection="0">
      <alignment vertical="center"/>
    </xf>
    <xf numFmtId="4" fontId="34" fillId="41" borderId="1" applyNumberFormat="0" applyProtection="0">
      <alignment vertical="center"/>
    </xf>
    <xf numFmtId="4" fontId="33" fillId="41" borderId="1" applyNumberFormat="0" applyProtection="0">
      <alignment horizontal="left" vertical="center" indent="1"/>
    </xf>
    <xf numFmtId="4" fontId="33" fillId="41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42" borderId="1" applyNumberFormat="0" applyProtection="0">
      <alignment horizontal="right" vertical="center"/>
    </xf>
    <xf numFmtId="4" fontId="33" fillId="43" borderId="1" applyNumberFormat="0" applyProtection="0">
      <alignment horizontal="right" vertical="center"/>
    </xf>
    <xf numFmtId="4" fontId="33" fillId="44" borderId="1" applyNumberFormat="0" applyProtection="0">
      <alignment horizontal="right" vertical="center"/>
    </xf>
    <xf numFmtId="4" fontId="33" fillId="45" borderId="1" applyNumberFormat="0" applyProtection="0">
      <alignment horizontal="right" vertical="center"/>
    </xf>
    <xf numFmtId="4" fontId="33" fillId="46" borderId="1" applyNumberFormat="0" applyProtection="0">
      <alignment horizontal="right" vertical="center"/>
    </xf>
    <xf numFmtId="4" fontId="33" fillId="47" borderId="1" applyNumberFormat="0" applyProtection="0">
      <alignment horizontal="right" vertical="center"/>
    </xf>
    <xf numFmtId="4" fontId="33" fillId="48" borderId="1" applyNumberFormat="0" applyProtection="0">
      <alignment horizontal="right" vertical="center"/>
    </xf>
    <xf numFmtId="4" fontId="33" fillId="49" borderId="1" applyNumberFormat="0" applyProtection="0">
      <alignment horizontal="right" vertical="center"/>
    </xf>
    <xf numFmtId="4" fontId="33" fillId="50" borderId="1" applyNumberFormat="0" applyProtection="0">
      <alignment horizontal="right" vertical="center"/>
    </xf>
    <xf numFmtId="4" fontId="35" fillId="51" borderId="1" applyNumberFormat="0" applyProtection="0">
      <alignment horizontal="left" vertical="center" indent="1"/>
    </xf>
    <xf numFmtId="4" fontId="33" fillId="52" borderId="20" applyNumberFormat="0" applyProtection="0">
      <alignment horizontal="left" vertical="center" indent="1"/>
    </xf>
    <xf numFmtId="4" fontId="36" fillId="53" borderId="0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52" borderId="1" applyNumberFormat="0" applyProtection="0">
      <alignment horizontal="left" vertical="center" indent="1"/>
    </xf>
    <xf numFmtId="4" fontId="33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33" fillId="57" borderId="1" applyNumberFormat="0" applyProtection="0">
      <alignment vertical="center"/>
    </xf>
    <xf numFmtId="4" fontId="34" fillId="57" borderId="1" applyNumberFormat="0" applyProtection="0">
      <alignment vertical="center"/>
    </xf>
    <xf numFmtId="4" fontId="33" fillId="57" borderId="1" applyNumberFormat="0" applyProtection="0">
      <alignment horizontal="left" vertical="center" indent="1"/>
    </xf>
    <xf numFmtId="4" fontId="33" fillId="57" borderId="1" applyNumberFormat="0" applyProtection="0">
      <alignment horizontal="left" vertical="center" indent="1"/>
    </xf>
    <xf numFmtId="4" fontId="33" fillId="52" borderId="1" applyNumberFormat="0" applyProtection="0">
      <alignment horizontal="right" vertical="center"/>
    </xf>
    <xf numFmtId="4" fontId="34" fillId="52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37" fillId="0" borderId="0"/>
    <xf numFmtId="4" fontId="38" fillId="52" borderId="1" applyNumberFormat="0" applyProtection="0">
      <alignment horizontal="right" vertical="center"/>
    </xf>
    <xf numFmtId="0" fontId="1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4" fontId="35" fillId="64" borderId="21" applyNumberFormat="0" applyProtection="0">
      <alignment vertical="center"/>
    </xf>
    <xf numFmtId="4" fontId="39" fillId="41" borderId="21" applyNumberFormat="0" applyProtection="0">
      <alignment vertical="center"/>
    </xf>
    <xf numFmtId="4" fontId="35" fillId="41" borderId="21" applyNumberFormat="0" applyProtection="0">
      <alignment horizontal="left" vertical="center" indent="1"/>
    </xf>
    <xf numFmtId="0" fontId="35" fillId="41" borderId="21" applyNumberFormat="0" applyProtection="0">
      <alignment horizontal="left" vertical="top" indent="1"/>
    </xf>
    <xf numFmtId="0" fontId="1" fillId="2" borderId="1" applyNumberFormat="0" applyProtection="0">
      <alignment horizontal="left" vertical="center" indent="1"/>
    </xf>
    <xf numFmtId="4" fontId="33" fillId="59" borderId="21" applyNumberFormat="0" applyProtection="0">
      <alignment horizontal="right" vertical="center"/>
    </xf>
    <xf numFmtId="4" fontId="33" fillId="58" borderId="21" applyNumberFormat="0" applyProtection="0">
      <alignment horizontal="right" vertical="center"/>
    </xf>
    <xf numFmtId="4" fontId="33" fillId="61" borderId="21" applyNumberFormat="0" applyProtection="0">
      <alignment horizontal="right" vertical="center"/>
    </xf>
    <xf numFmtId="4" fontId="33" fillId="62" borderId="21" applyNumberFormat="0" applyProtection="0">
      <alignment horizontal="right" vertical="center"/>
    </xf>
    <xf numFmtId="4" fontId="33" fillId="66" borderId="21" applyNumberFormat="0" applyProtection="0">
      <alignment horizontal="right" vertical="center"/>
    </xf>
    <xf numFmtId="4" fontId="33" fillId="67" borderId="21" applyNumberFormat="0" applyProtection="0">
      <alignment horizontal="right" vertical="center"/>
    </xf>
    <xf numFmtId="4" fontId="33" fillId="60" borderId="21" applyNumberFormat="0" applyProtection="0">
      <alignment horizontal="right" vertical="center"/>
    </xf>
    <xf numFmtId="4" fontId="33" fillId="63" borderId="21" applyNumberFormat="0" applyProtection="0">
      <alignment horizontal="right" vertical="center"/>
    </xf>
    <xf numFmtId="4" fontId="33" fillId="68" borderId="2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4" fontId="33" fillId="71" borderId="21" applyNumberFormat="0" applyProtection="0">
      <alignment horizontal="right" vertical="center"/>
    </xf>
    <xf numFmtId="0" fontId="1" fillId="54" borderId="1" applyNumberFormat="0" applyProtection="0">
      <alignment horizontal="left" vertical="center" indent="1"/>
    </xf>
    <xf numFmtId="0" fontId="1" fillId="53" borderId="21" applyNumberFormat="0" applyProtection="0">
      <alignment horizontal="left" vertical="center" indent="1"/>
    </xf>
    <xf numFmtId="0" fontId="1" fillId="54" borderId="1" applyNumberFormat="0" applyProtection="0">
      <alignment horizontal="left" vertical="center" indent="1"/>
    </xf>
    <xf numFmtId="0" fontId="1" fillId="53" borderId="21" applyNumberFormat="0" applyProtection="0">
      <alignment horizontal="left" vertical="top" indent="1"/>
    </xf>
    <xf numFmtId="0" fontId="1" fillId="55" borderId="1" applyNumberFormat="0" applyProtection="0">
      <alignment horizontal="left" vertical="center" indent="1"/>
    </xf>
    <xf numFmtId="0" fontId="1" fillId="65" borderId="21" applyNumberFormat="0" applyProtection="0">
      <alignment horizontal="left" vertical="center" indent="1"/>
    </xf>
    <xf numFmtId="0" fontId="1" fillId="55" borderId="1" applyNumberFormat="0" applyProtection="0">
      <alignment horizontal="left" vertical="center" indent="1"/>
    </xf>
    <xf numFmtId="0" fontId="1" fillId="65" borderId="21" applyNumberFormat="0" applyProtection="0">
      <alignment horizontal="left" vertical="top" indent="1"/>
    </xf>
    <xf numFmtId="0" fontId="1" fillId="56" borderId="1" applyNumberFormat="0" applyProtection="0">
      <alignment horizontal="left" vertical="center" indent="1"/>
    </xf>
    <xf numFmtId="0" fontId="1" fillId="72" borderId="21" applyNumberFormat="0" applyProtection="0">
      <alignment horizontal="left" vertical="center" indent="1"/>
    </xf>
    <xf numFmtId="0" fontId="1" fillId="56" borderId="1" applyNumberFormat="0" applyProtection="0">
      <alignment horizontal="left" vertical="center" indent="1"/>
    </xf>
    <xf numFmtId="0" fontId="1" fillId="72" borderId="21" applyNumberFormat="0" applyProtection="0">
      <alignment horizontal="left" vertical="top" indent="1"/>
    </xf>
    <xf numFmtId="0" fontId="1" fillId="2" borderId="1" applyNumberFormat="0" applyProtection="0">
      <alignment horizontal="left" vertical="center" indent="1"/>
    </xf>
    <xf numFmtId="0" fontId="1" fillId="73" borderId="2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1" fillId="73" borderId="21" applyNumberFormat="0" applyProtection="0">
      <alignment horizontal="left" vertical="top" indent="1"/>
    </xf>
    <xf numFmtId="4" fontId="33" fillId="57" borderId="21" applyNumberFormat="0" applyProtection="0">
      <alignment vertical="center"/>
    </xf>
    <xf numFmtId="4" fontId="34" fillId="57" borderId="21" applyNumberFormat="0" applyProtection="0">
      <alignment vertical="center"/>
    </xf>
    <xf numFmtId="4" fontId="33" fillId="57" borderId="21" applyNumberFormat="0" applyProtection="0">
      <alignment horizontal="left" vertical="center" indent="1"/>
    </xf>
    <xf numFmtId="0" fontId="33" fillId="57" borderId="21" applyNumberFormat="0" applyProtection="0">
      <alignment horizontal="left" vertical="top" indent="1"/>
    </xf>
    <xf numFmtId="4" fontId="33" fillId="70" borderId="21" applyNumberFormat="0" applyProtection="0">
      <alignment horizontal="right" vertical="center"/>
    </xf>
    <xf numFmtId="4" fontId="34" fillId="70" borderId="21" applyNumberFormat="0" applyProtection="0">
      <alignment horizontal="right" vertical="center"/>
    </xf>
    <xf numFmtId="0" fontId="1" fillId="2" borderId="1" applyNumberFormat="0" applyProtection="0">
      <alignment horizontal="left" vertical="center" indent="1"/>
    </xf>
    <xf numFmtId="4" fontId="33" fillId="71" borderId="2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0" fontId="33" fillId="65" borderId="21" applyNumberFormat="0" applyProtection="0">
      <alignment horizontal="left" vertical="top" indent="1"/>
    </xf>
    <xf numFmtId="4" fontId="38" fillId="70" borderId="21" applyNumberFormat="0" applyProtection="0">
      <alignment horizontal="right" vertical="center"/>
    </xf>
    <xf numFmtId="0" fontId="19" fillId="16" borderId="18" applyNumberFormat="0" applyFont="0" applyAlignment="0" applyProtection="0"/>
    <xf numFmtId="0" fontId="57" fillId="96" borderId="1" applyNumberFormat="0" applyAlignment="0" applyProtection="0"/>
    <xf numFmtId="0" fontId="55" fillId="94" borderId="3" applyNumberFormat="0" applyAlignment="0" applyProtection="0"/>
    <xf numFmtId="0" fontId="50" fillId="96" borderId="3" applyNumberFormat="0" applyAlignment="0" applyProtection="0"/>
    <xf numFmtId="0" fontId="9" fillId="93" borderId="3" applyNumberFormat="0" applyFont="0" applyAlignment="0" applyProtection="0"/>
    <xf numFmtId="4" fontId="9" fillId="64" borderId="3" applyNumberFormat="0" applyProtection="0">
      <alignment vertical="center"/>
    </xf>
    <xf numFmtId="0" fontId="9" fillId="93" borderId="3" applyNumberFormat="0" applyFon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50" fillId="96" borderId="3" applyNumberFormat="0" applyAlignment="0" applyProtection="0"/>
    <xf numFmtId="0" fontId="55" fillId="94" borderId="3" applyNumberFormat="0" applyAlignment="0" applyProtection="0"/>
    <xf numFmtId="0" fontId="9" fillId="93" borderId="3" applyNumberFormat="0" applyFont="0" applyAlignment="0" applyProtection="0"/>
    <xf numFmtId="0" fontId="57" fillId="96" borderId="1" applyNumberFormat="0" applyAlignment="0" applyProtection="0"/>
    <xf numFmtId="4" fontId="9" fillId="64" borderId="3" applyNumberFormat="0" applyProtection="0">
      <alignment vertical="center"/>
    </xf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4" fontId="60" fillId="41" borderId="3" applyNumberFormat="0" applyProtection="0">
      <alignment vertical="center"/>
    </xf>
    <xf numFmtId="4" fontId="9" fillId="41" borderId="3" applyNumberFormat="0" applyProtection="0">
      <alignment horizontal="left" vertical="center" indent="1"/>
    </xf>
    <xf numFmtId="0" fontId="44" fillId="64" borderId="21" applyNumberFormat="0" applyProtection="0">
      <alignment horizontal="left" vertical="top" indent="1"/>
    </xf>
    <xf numFmtId="4" fontId="9" fillId="5" borderId="3" applyNumberFormat="0" applyProtection="0">
      <alignment horizontal="left" vertical="center" indent="1"/>
    </xf>
    <xf numFmtId="4" fontId="9" fillId="59" borderId="3" applyNumberFormat="0" applyProtection="0">
      <alignment horizontal="right" vertical="center"/>
    </xf>
    <xf numFmtId="4" fontId="9" fillId="100" borderId="3" applyNumberFormat="0" applyProtection="0">
      <alignment horizontal="right" vertical="center"/>
    </xf>
    <xf numFmtId="4" fontId="9" fillId="61" borderId="23" applyNumberFormat="0" applyProtection="0">
      <alignment horizontal="right" vertical="center"/>
    </xf>
    <xf numFmtId="4" fontId="9" fillId="62" borderId="3" applyNumberFormat="0" applyProtection="0">
      <alignment horizontal="right" vertical="center"/>
    </xf>
    <xf numFmtId="4" fontId="9" fillId="66" borderId="3" applyNumberFormat="0" applyProtection="0">
      <alignment horizontal="right" vertical="center"/>
    </xf>
    <xf numFmtId="4" fontId="9" fillId="67" borderId="3" applyNumberFormat="0" applyProtection="0">
      <alignment horizontal="right" vertical="center"/>
    </xf>
    <xf numFmtId="4" fontId="9" fillId="60" borderId="3" applyNumberFormat="0" applyProtection="0">
      <alignment horizontal="right" vertical="center"/>
    </xf>
    <xf numFmtId="4" fontId="9" fillId="63" borderId="3" applyNumberFormat="0" applyProtection="0">
      <alignment horizontal="right" vertical="center"/>
    </xf>
    <xf numFmtId="4" fontId="9" fillId="68" borderId="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1" borderId="3" applyNumberFormat="0" applyProtection="0">
      <alignment horizontal="right" vertical="center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0" fontId="9" fillId="102" borderId="3" applyNumberFormat="0" applyProtection="0">
      <alignment horizontal="left" vertical="center" indent="1"/>
    </xf>
    <xf numFmtId="0" fontId="9" fillId="101" borderId="21" applyNumberFormat="0" applyProtection="0">
      <alignment horizontal="left" vertical="top" indent="1"/>
    </xf>
    <xf numFmtId="0" fontId="9" fillId="103" borderId="3" applyNumberFormat="0" applyProtection="0">
      <alignment horizontal="left" vertical="center" indent="1"/>
    </xf>
    <xf numFmtId="0" fontId="9" fillId="71" borderId="21" applyNumberFormat="0" applyProtection="0">
      <alignment horizontal="left" vertical="top" indent="1"/>
    </xf>
    <xf numFmtId="0" fontId="9" fillId="104" borderId="3" applyNumberFormat="0" applyProtection="0">
      <alignment horizontal="left" vertical="center" indent="1"/>
    </xf>
    <xf numFmtId="0" fontId="9" fillId="104" borderId="21" applyNumberFormat="0" applyProtection="0">
      <alignment horizontal="left" vertical="top" indent="1"/>
    </xf>
    <xf numFmtId="0" fontId="9" fillId="70" borderId="3" applyNumberFormat="0" applyProtection="0">
      <alignment horizontal="left" vertical="center" indent="1"/>
    </xf>
    <xf numFmtId="0" fontId="9" fillId="70" borderId="21" applyNumberFormat="0" applyProtection="0">
      <alignment horizontal="left" vertical="top" indent="1"/>
    </xf>
    <xf numFmtId="0" fontId="42" fillId="101" borderId="30" applyBorder="0"/>
    <xf numFmtId="4" fontId="43" fillId="106" borderId="21" applyNumberFormat="0" applyProtection="0">
      <alignment vertical="center"/>
    </xf>
    <xf numFmtId="4" fontId="43" fillId="102" borderId="21" applyNumberFormat="0" applyProtection="0">
      <alignment horizontal="left" vertical="center" indent="1"/>
    </xf>
    <xf numFmtId="0" fontId="43" fillId="106" borderId="21" applyNumberFormat="0" applyProtection="0">
      <alignment horizontal="left" vertical="top" indent="1"/>
    </xf>
    <xf numFmtId="4" fontId="9" fillId="0" borderId="3" applyNumberFormat="0" applyProtection="0">
      <alignment horizontal="right" vertical="center"/>
    </xf>
    <xf numFmtId="4" fontId="60" fillId="107" borderId="3" applyNumberFormat="0" applyProtection="0">
      <alignment horizontal="right" vertical="center"/>
    </xf>
    <xf numFmtId="4" fontId="9" fillId="5" borderId="3" applyNumberFormat="0" applyProtection="0">
      <alignment horizontal="left" vertical="center" indent="1"/>
    </xf>
    <xf numFmtId="0" fontId="43" fillId="71" borderId="21" applyNumberFormat="0" applyProtection="0">
      <alignment horizontal="left" vertical="top" indent="1"/>
    </xf>
    <xf numFmtId="4" fontId="45" fillId="74" borderId="23" applyNumberFormat="0" applyProtection="0">
      <alignment horizontal="left" vertical="center" indent="1"/>
    </xf>
    <xf numFmtId="4" fontId="46" fillId="105" borderId="3" applyNumberFormat="0" applyProtection="0">
      <alignment horizontal="right" vertical="center"/>
    </xf>
    <xf numFmtId="0" fontId="41" fillId="0" borderId="31" applyNumberFormat="0" applyFill="0" applyAlignment="0" applyProtection="0"/>
    <xf numFmtId="4" fontId="9" fillId="61" borderId="23" applyNumberFormat="0" applyProtection="0">
      <alignment horizontal="right" vertical="center"/>
    </xf>
    <xf numFmtId="4" fontId="9" fillId="69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1" fillId="101" borderId="23" applyNumberFormat="0" applyProtection="0">
      <alignment horizontal="left" vertical="center" indent="1"/>
    </xf>
    <xf numFmtId="4" fontId="9" fillId="70" borderId="23" applyNumberFormat="0" applyProtection="0">
      <alignment horizontal="left" vertical="center" indent="1"/>
    </xf>
    <xf numFmtId="4" fontId="9" fillId="71" borderId="23" applyNumberFormat="0" applyProtection="0">
      <alignment horizontal="left" vertical="center" indent="1"/>
    </xf>
    <xf numFmtId="4" fontId="45" fillId="74" borderId="23" applyNumberFormat="0" applyProtection="0">
      <alignment horizontal="left" vertical="center" indent="1"/>
    </xf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9" fillId="0" borderId="0" applyFont="0" applyFill="0" applyBorder="0" applyAlignment="0" applyProtection="0"/>
    <xf numFmtId="0" fontId="9" fillId="75" borderId="0"/>
    <xf numFmtId="0" fontId="47" fillId="84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0" fontId="47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8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92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92" borderId="0" applyNumberFormat="0" applyBorder="0" applyAlignment="0" applyProtection="0"/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92" borderId="0" applyNumberFormat="0" applyBorder="0" applyAlignment="0" applyProtection="0"/>
    <xf numFmtId="0" fontId="47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0" fontId="47" fillId="80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0" fontId="47" fillId="80" borderId="0" applyNumberFormat="0" applyBorder="0" applyAlignment="0" applyProtection="0"/>
    <xf numFmtId="0" fontId="47" fillId="88" borderId="0" applyNumberFormat="0" applyBorder="0" applyAlignment="0" applyProtection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7" fillId="80" borderId="0" applyNumberFormat="0" applyBorder="0" applyAlignment="0" applyProtection="0"/>
    <xf numFmtId="0" fontId="47" fillId="84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80" borderId="0" applyNumberFormat="0" applyBorder="0" applyAlignment="0" applyProtection="0"/>
    <xf numFmtId="0" fontId="47" fillId="76" borderId="0" applyNumberFormat="0" applyBorder="0" applyAlignment="0" applyProtection="0"/>
    <xf numFmtId="0" fontId="47" fillId="80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3" borderId="4" xfId="0" applyFont="1" applyFill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5" fontId="5" fillId="3" borderId="2" xfId="0" applyNumberFormat="1" applyFont="1" applyFill="1" applyBorder="1"/>
    <xf numFmtId="0" fontId="8" fillId="0" borderId="0" xfId="0" applyFont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3" fillId="0" borderId="2" xfId="2" quotePrefix="1" applyNumberFormat="1" applyFont="1" applyFill="1" applyBorder="1" applyProtection="1">
      <alignment horizontal="left" vertical="center" indent="1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13" fillId="109" borderId="0" xfId="0" applyFont="1" applyFill="1"/>
    <xf numFmtId="0" fontId="12" fillId="109" borderId="0" xfId="0" applyFont="1" applyFill="1"/>
    <xf numFmtId="0" fontId="14" fillId="109" borderId="0" xfId="0" applyFont="1" applyFill="1" applyAlignment="1">
      <alignment horizontal="center"/>
    </xf>
    <xf numFmtId="0" fontId="62" fillId="0" borderId="6" xfId="0" applyFont="1" applyBorder="1"/>
    <xf numFmtId="0" fontId="62" fillId="0" borderId="4" xfId="0" applyFont="1" applyBorder="1"/>
    <xf numFmtId="0" fontId="62" fillId="0" borderId="5" xfId="0" applyFont="1" applyBorder="1"/>
    <xf numFmtId="0" fontId="62" fillId="0" borderId="2" xfId="0" applyFont="1" applyBorder="1"/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3" fillId="110" borderId="32" xfId="0" applyFont="1" applyFill="1" applyBorder="1" applyAlignment="1">
      <alignment horizontal="center" vertical="center"/>
    </xf>
    <xf numFmtId="1" fontId="3" fillId="0" borderId="2" xfId="2" applyNumberFormat="1" applyFont="1" applyFill="1" applyBorder="1" applyAlignment="1" applyProtection="1">
      <alignment vertical="center"/>
      <protection locked="0"/>
    </xf>
    <xf numFmtId="0" fontId="0" fillId="8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2" fontId="63" fillId="9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5" fillId="3" borderId="6" xfId="0" applyFont="1" applyFill="1" applyBorder="1"/>
    <xf numFmtId="1" fontId="8" fillId="4" borderId="10" xfId="0" applyNumberFormat="1" applyFont="1" applyFill="1" applyBorder="1" applyAlignment="1" applyProtection="1">
      <alignment horizontal="center"/>
      <protection locked="0"/>
    </xf>
    <xf numFmtId="0" fontId="13" fillId="109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110" borderId="23" xfId="0" applyFont="1" applyFill="1" applyBorder="1" applyAlignment="1">
      <alignment horizontal="left" vertical="center"/>
    </xf>
    <xf numFmtId="0" fontId="3" fillId="110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7" fillId="0" borderId="0" xfId="0" applyFont="1"/>
    <xf numFmtId="1" fontId="3" fillId="0" borderId="0" xfId="2" applyNumberFormat="1" applyFont="1" applyFill="1" applyBorder="1" applyProtection="1">
      <alignment horizontal="left" vertical="center" indent="1"/>
      <protection locked="0"/>
    </xf>
    <xf numFmtId="165" fontId="5" fillId="0" borderId="0" xfId="0" applyNumberFormat="1" applyFont="1"/>
    <xf numFmtId="0" fontId="66" fillId="0" borderId="0" xfId="0" applyFont="1"/>
    <xf numFmtId="0" fontId="67" fillId="0" borderId="0" xfId="0" applyFont="1"/>
    <xf numFmtId="0" fontId="68" fillId="0" borderId="0" xfId="674" applyFont="1"/>
    <xf numFmtId="0" fontId="69" fillId="0" borderId="0" xfId="0" applyFont="1"/>
    <xf numFmtId="0" fontId="4" fillId="0" borderId="0" xfId="0" applyFont="1" applyAlignment="1">
      <alignment horizontal="center"/>
    </xf>
    <xf numFmtId="0" fontId="15" fillId="3" borderId="0" xfId="0" applyFont="1" applyFill="1" applyAlignment="1">
      <alignment horizontal="left" vertical="top" wrapText="1"/>
    </xf>
    <xf numFmtId="0" fontId="12" fillId="109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/>
    </xf>
    <xf numFmtId="0" fontId="18" fillId="4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2" fontId="4" fillId="0" borderId="0" xfId="0" applyNumberFormat="1" applyFont="1" applyFill="1"/>
  </cellXfs>
  <cellStyles count="675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" xfId="19" builtinId="29" customBuiltin="1"/>
    <cellStyle name="Accent1 - 20%" xfId="157" xr:uid="{00000000-0005-0000-0000-000013000000}"/>
    <cellStyle name="Accent1 - 40%" xfId="158" xr:uid="{00000000-0005-0000-0000-000014000000}"/>
    <cellStyle name="Accent1 - 60%" xfId="159" xr:uid="{00000000-0005-0000-0000-000015000000}"/>
    <cellStyle name="Accent1 10" xfId="644" xr:uid="{00000000-0005-0000-0000-000016000000}"/>
    <cellStyle name="Accent1 11" xfId="672" xr:uid="{00000000-0005-0000-0000-000017000000}"/>
    <cellStyle name="Accent1 2" xfId="156" xr:uid="{00000000-0005-0000-0000-000018000000}"/>
    <cellStyle name="Accent1 3" xfId="370" xr:uid="{00000000-0005-0000-0000-000019000000}"/>
    <cellStyle name="Accent1 4" xfId="377" xr:uid="{00000000-0005-0000-0000-00001A000000}"/>
    <cellStyle name="Accent1 5" xfId="648" xr:uid="{00000000-0005-0000-0000-00001B000000}"/>
    <cellStyle name="Accent1 6" xfId="646" xr:uid="{00000000-0005-0000-0000-00001C000000}"/>
    <cellStyle name="Accent1 7" xfId="649" xr:uid="{00000000-0005-0000-0000-00001D000000}"/>
    <cellStyle name="Accent1 8" xfId="645" xr:uid="{00000000-0005-0000-0000-00001E000000}"/>
    <cellStyle name="Accent1 9" xfId="650" xr:uid="{00000000-0005-0000-0000-00001F000000}"/>
    <cellStyle name="Accent2" xfId="22" builtinId="33" customBuiltin="1"/>
    <cellStyle name="Accent2 - 20%" xfId="161" xr:uid="{00000000-0005-0000-0000-000021000000}"/>
    <cellStyle name="Accent2 - 40%" xfId="162" xr:uid="{00000000-0005-0000-0000-000022000000}"/>
    <cellStyle name="Accent2 - 60%" xfId="163" xr:uid="{00000000-0005-0000-0000-000023000000}"/>
    <cellStyle name="Accent2 10" xfId="673" xr:uid="{00000000-0005-0000-0000-000024000000}"/>
    <cellStyle name="Accent2 11" xfId="670" xr:uid="{00000000-0005-0000-0000-000025000000}"/>
    <cellStyle name="Accent2 2" xfId="160" xr:uid="{00000000-0005-0000-0000-000026000000}"/>
    <cellStyle name="Accent2 3" xfId="371" xr:uid="{00000000-0005-0000-0000-000027000000}"/>
    <cellStyle name="Accent2 4" xfId="389" xr:uid="{00000000-0005-0000-0000-000028000000}"/>
    <cellStyle name="Accent2 5" xfId="660" xr:uid="{00000000-0005-0000-0000-000029000000}"/>
    <cellStyle name="Accent2 6" xfId="663" xr:uid="{00000000-0005-0000-0000-00002A000000}"/>
    <cellStyle name="Accent2 7" xfId="667" xr:uid="{00000000-0005-0000-0000-00002B000000}"/>
    <cellStyle name="Accent2 8" xfId="669" xr:uid="{00000000-0005-0000-0000-00002C000000}"/>
    <cellStyle name="Accent2 9" xfId="671" xr:uid="{00000000-0005-0000-0000-00002D000000}"/>
    <cellStyle name="Accent3" xfId="25" builtinId="37" customBuiltin="1"/>
    <cellStyle name="Accent3 - 20%" xfId="165" xr:uid="{00000000-0005-0000-0000-00002F000000}"/>
    <cellStyle name="Accent3 - 40%" xfId="166" xr:uid="{00000000-0005-0000-0000-000030000000}"/>
    <cellStyle name="Accent3 - 60%" xfId="167" xr:uid="{00000000-0005-0000-0000-000031000000}"/>
    <cellStyle name="Accent3 10" xfId="668" xr:uid="{00000000-0005-0000-0000-000032000000}"/>
    <cellStyle name="Accent3 11" xfId="666" xr:uid="{00000000-0005-0000-0000-000033000000}"/>
    <cellStyle name="Accent3 2" xfId="164" xr:uid="{00000000-0005-0000-0000-000034000000}"/>
    <cellStyle name="Accent3 3" xfId="372" xr:uid="{00000000-0005-0000-0000-000035000000}"/>
    <cellStyle name="Accent3 4" xfId="387" xr:uid="{00000000-0005-0000-0000-000036000000}"/>
    <cellStyle name="Accent3 5" xfId="634" xr:uid="{00000000-0005-0000-0000-000037000000}"/>
    <cellStyle name="Accent3 6" xfId="632" xr:uid="{00000000-0005-0000-0000-000038000000}"/>
    <cellStyle name="Accent3 7" xfId="659" xr:uid="{00000000-0005-0000-0000-000039000000}"/>
    <cellStyle name="Accent3 8" xfId="662" xr:uid="{00000000-0005-0000-0000-00003A000000}"/>
    <cellStyle name="Accent3 9" xfId="665" xr:uid="{00000000-0005-0000-0000-00003B000000}"/>
    <cellStyle name="Accent4" xfId="28" builtinId="41" customBuiltin="1"/>
    <cellStyle name="Accent4 - 20%" xfId="169" xr:uid="{00000000-0005-0000-0000-00003D000000}"/>
    <cellStyle name="Accent4 - 40%" xfId="170" xr:uid="{00000000-0005-0000-0000-00003E000000}"/>
    <cellStyle name="Accent4 - 60%" xfId="171" xr:uid="{00000000-0005-0000-0000-00003F000000}"/>
    <cellStyle name="Accent4 10" xfId="664" xr:uid="{00000000-0005-0000-0000-000040000000}"/>
    <cellStyle name="Accent4 11" xfId="636" xr:uid="{00000000-0005-0000-0000-000041000000}"/>
    <cellStyle name="Accent4 2" xfId="168" xr:uid="{00000000-0005-0000-0000-000042000000}"/>
    <cellStyle name="Accent4 3" xfId="373" xr:uid="{00000000-0005-0000-0000-000043000000}"/>
    <cellStyle name="Accent4 4" xfId="386" xr:uid="{00000000-0005-0000-0000-000044000000}"/>
    <cellStyle name="Accent4 5" xfId="637" xr:uid="{00000000-0005-0000-0000-000045000000}"/>
    <cellStyle name="Accent4 6" xfId="656" xr:uid="{00000000-0005-0000-0000-000046000000}"/>
    <cellStyle name="Accent4 7" xfId="633" xr:uid="{00000000-0005-0000-0000-000047000000}"/>
    <cellStyle name="Accent4 8" xfId="658" xr:uid="{00000000-0005-0000-0000-000048000000}"/>
    <cellStyle name="Accent4 9" xfId="661" xr:uid="{00000000-0005-0000-0000-000049000000}"/>
    <cellStyle name="Accent5" xfId="31" builtinId="45" customBuiltin="1"/>
    <cellStyle name="Accent5 - 20%" xfId="173" xr:uid="{00000000-0005-0000-0000-00004B000000}"/>
    <cellStyle name="Accent5 - 40%" xfId="174" xr:uid="{00000000-0005-0000-0000-00004C000000}"/>
    <cellStyle name="Accent5 - 60%" xfId="175" xr:uid="{00000000-0005-0000-0000-00004D000000}"/>
    <cellStyle name="Accent5 10" xfId="657" xr:uid="{00000000-0005-0000-0000-00004E000000}"/>
    <cellStyle name="Accent5 11" xfId="642" xr:uid="{00000000-0005-0000-0000-00004F000000}"/>
    <cellStyle name="Accent5 2" xfId="172" xr:uid="{00000000-0005-0000-0000-000050000000}"/>
    <cellStyle name="Accent5 3" xfId="374" xr:uid="{00000000-0005-0000-0000-000051000000}"/>
    <cellStyle name="Accent5 4" xfId="385" xr:uid="{00000000-0005-0000-0000-000052000000}"/>
    <cellStyle name="Accent5 5" xfId="640" xr:uid="{00000000-0005-0000-0000-000053000000}"/>
    <cellStyle name="Accent5 6" xfId="653" xr:uid="{00000000-0005-0000-0000-000054000000}"/>
    <cellStyle name="Accent5 7" xfId="638" xr:uid="{00000000-0005-0000-0000-000055000000}"/>
    <cellStyle name="Accent5 8" xfId="655" xr:uid="{00000000-0005-0000-0000-000056000000}"/>
    <cellStyle name="Accent5 9" xfId="635" xr:uid="{00000000-0005-0000-0000-000057000000}"/>
    <cellStyle name="Accent6" xfId="34" builtinId="49" customBuiltin="1"/>
    <cellStyle name="Accent6 - 20%" xfId="177" xr:uid="{00000000-0005-0000-0000-000059000000}"/>
    <cellStyle name="Accent6 - 40%" xfId="178" xr:uid="{00000000-0005-0000-0000-00005A000000}"/>
    <cellStyle name="Accent6 - 60%" xfId="179" xr:uid="{00000000-0005-0000-0000-00005B000000}"/>
    <cellStyle name="Accent6 10" xfId="654" xr:uid="{00000000-0005-0000-0000-00005C000000}"/>
    <cellStyle name="Accent6 11" xfId="647" xr:uid="{00000000-0005-0000-0000-00005D000000}"/>
    <cellStyle name="Accent6 2" xfId="176" xr:uid="{00000000-0005-0000-0000-00005E000000}"/>
    <cellStyle name="Accent6 3" xfId="375" xr:uid="{00000000-0005-0000-0000-00005F000000}"/>
    <cellStyle name="Accent6 4" xfId="384" xr:uid="{00000000-0005-0000-0000-000060000000}"/>
    <cellStyle name="Accent6 5" xfId="643" xr:uid="{00000000-0005-0000-0000-000061000000}"/>
    <cellStyle name="Accent6 6" xfId="651" xr:uid="{00000000-0005-0000-0000-000062000000}"/>
    <cellStyle name="Accent6 7" xfId="641" xr:uid="{00000000-0005-0000-0000-000063000000}"/>
    <cellStyle name="Accent6 8" xfId="652" xr:uid="{00000000-0005-0000-0000-000064000000}"/>
    <cellStyle name="Accent6 9" xfId="639" xr:uid="{00000000-0005-0000-0000-000065000000}"/>
    <cellStyle name="Bad" xfId="9" builtinId="27" customBuiltin="1"/>
    <cellStyle name="Berekening 2" xfId="181" xr:uid="{00000000-0005-0000-0000-000067000000}"/>
    <cellStyle name="Berekening 2 2" xfId="240" xr:uid="{00000000-0005-0000-0000-000068000000}"/>
    <cellStyle name="Berekening 2 2 2" xfId="536" xr:uid="{00000000-0005-0000-0000-000069000000}"/>
    <cellStyle name="Berekening 2 3" xfId="151" xr:uid="{00000000-0005-0000-0000-00006A000000}"/>
    <cellStyle name="Berekening 2 3 2" xfId="495" xr:uid="{00000000-0005-0000-0000-00006B000000}"/>
    <cellStyle name="Berekening 2 4" xfId="241" xr:uid="{00000000-0005-0000-0000-00006C000000}"/>
    <cellStyle name="Calculation" xfId="12" builtinId="22" customBuiltin="1"/>
    <cellStyle name="Check Cell" xfId="14" builtinId="23" customBuiltin="1"/>
    <cellStyle name="Controlecel 2" xfId="182" xr:uid="{00000000-0005-0000-0000-00006E000000}"/>
    <cellStyle name="Emphasis 1" xfId="183" xr:uid="{00000000-0005-0000-0000-00006F000000}"/>
    <cellStyle name="Emphasis 2" xfId="184" xr:uid="{00000000-0005-0000-0000-000070000000}"/>
    <cellStyle name="Emphasis 3" xfId="185" xr:uid="{00000000-0005-0000-0000-000071000000}"/>
    <cellStyle name="Explanatory Text" xfId="17" builtinId="53" customBuiltin="1"/>
    <cellStyle name="Gekoppelde cel 2" xfId="192" xr:uid="{00000000-0005-0000-0000-000073000000}"/>
    <cellStyle name="Goed 2" xfId="186" xr:uid="{00000000-0005-0000-0000-000075000000}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674" builtinId="8"/>
    <cellStyle name="Hyperlink 2" xfId="628" xr:uid="{00000000-0005-0000-0000-000076000000}"/>
    <cellStyle name="Input" xfId="10" builtinId="20" customBuiltin="1"/>
    <cellStyle name="Invoer 2" xfId="191" xr:uid="{00000000-0005-0000-0000-000078000000}"/>
    <cellStyle name="Invoer 2 2" xfId="242" xr:uid="{00000000-0005-0000-0000-000079000000}"/>
    <cellStyle name="Invoer 2 2 2" xfId="537" xr:uid="{00000000-0005-0000-0000-00007A000000}"/>
    <cellStyle name="Invoer 2 3" xfId="150" xr:uid="{00000000-0005-0000-0000-00007B000000}"/>
    <cellStyle name="Invoer 2 3 2" xfId="494" xr:uid="{00000000-0005-0000-0000-00007C000000}"/>
    <cellStyle name="Invoer 2 4" xfId="322" xr:uid="{00000000-0005-0000-0000-00007D000000}"/>
    <cellStyle name="Komma 2" xfId="376" xr:uid="{00000000-0005-0000-0000-00007E000000}"/>
    <cellStyle name="Komma 2 2" xfId="624" xr:uid="{00000000-0005-0000-0000-00007F000000}"/>
    <cellStyle name="Komma 2 3" xfId="394" xr:uid="{00000000-0005-0000-0000-000080000000}"/>
    <cellStyle name="Komma 3" xfId="391" xr:uid="{00000000-0005-0000-0000-000081000000}"/>
    <cellStyle name="Komma 3 2" xfId="626" xr:uid="{00000000-0005-0000-0000-000082000000}"/>
    <cellStyle name="Komma 4" xfId="393" xr:uid="{00000000-0005-0000-0000-000083000000}"/>
    <cellStyle name="Kop 1 2" xfId="187" xr:uid="{00000000-0005-0000-0000-000085000000}"/>
    <cellStyle name="Kop 2 2" xfId="188" xr:uid="{00000000-0005-0000-0000-000087000000}"/>
    <cellStyle name="Kop 3 2" xfId="189" xr:uid="{00000000-0005-0000-0000-000089000000}"/>
    <cellStyle name="Kop 4 2" xfId="190" xr:uid="{00000000-0005-0000-0000-00008B000000}"/>
    <cellStyle name="Linked Cell" xfId="13" builtinId="24" customBuiltin="1"/>
    <cellStyle name="Neutraal 2" xfId="193" xr:uid="{00000000-0005-0000-0000-00008C000000}"/>
    <cellStyle name="Neutraal 3" xfId="38" xr:uid="{00000000-0005-0000-0000-00008D000000}"/>
    <cellStyle name="Normal" xfId="0" builtinId="0"/>
    <cellStyle name="Note" xfId="16" builtinId="10" customBuiltin="1"/>
    <cellStyle name="Notitie 2" xfId="148" xr:uid="{00000000-0005-0000-0000-00008F000000}"/>
    <cellStyle name="Notitie 2 2" xfId="194" xr:uid="{00000000-0005-0000-0000-000090000000}"/>
    <cellStyle name="Notitie 2 2 2" xfId="498" xr:uid="{00000000-0005-0000-0000-000091000000}"/>
    <cellStyle name="Notitie 2 3" xfId="243" xr:uid="{00000000-0005-0000-0000-000092000000}"/>
    <cellStyle name="Notitie 2 3 2" xfId="538" xr:uid="{00000000-0005-0000-0000-000093000000}"/>
    <cellStyle name="Notitie 2 4" xfId="152" xr:uid="{00000000-0005-0000-0000-000094000000}"/>
    <cellStyle name="Notitie 2 4 2" xfId="496" xr:uid="{00000000-0005-0000-0000-000095000000}"/>
    <cellStyle name="Notitie 2 5" xfId="323" xr:uid="{00000000-0005-0000-0000-000096000000}"/>
    <cellStyle name="Notitie 2 6" xfId="492" xr:uid="{00000000-0005-0000-0000-000097000000}"/>
    <cellStyle name="Ongeldig 2" xfId="180" xr:uid="{00000000-0005-0000-0000-000099000000}"/>
    <cellStyle name="Output" xfId="11" builtinId="21" customBuiltin="1"/>
    <cellStyle name="Procent 2" xfId="95" xr:uid="{00000000-0005-0000-0000-00009A000000}"/>
    <cellStyle name="Procent 2 2" xfId="630" xr:uid="{00000000-0005-0000-0000-00009B000000}"/>
    <cellStyle name="Procent 3" xfId="97" xr:uid="{00000000-0005-0000-0000-00009C000000}"/>
    <cellStyle name="Procent 3 2" xfId="448" xr:uid="{00000000-0005-0000-0000-00009D000000}"/>
    <cellStyle name="Procent 4" xfId="392" xr:uid="{00000000-0005-0000-0000-00009E000000}"/>
    <cellStyle name="Procent 4 2" xfId="627" xr:uid="{00000000-0005-0000-0000-00009F000000}"/>
    <cellStyle name="SAPBEXaggData" xfId="46" xr:uid="{00000000-0005-0000-0000-0000A0000000}"/>
    <cellStyle name="SAPBEXaggData 2" xfId="98" xr:uid="{00000000-0005-0000-0000-0000A1000000}"/>
    <cellStyle name="SAPBEXaggData 2 2" xfId="449" xr:uid="{00000000-0005-0000-0000-0000A2000000}"/>
    <cellStyle name="SAPBEXaggData 3" xfId="196" xr:uid="{00000000-0005-0000-0000-0000A3000000}"/>
    <cellStyle name="SAPBEXaggData 3 2" xfId="499" xr:uid="{00000000-0005-0000-0000-0000A4000000}"/>
    <cellStyle name="SAPBEXaggData 4" xfId="245" xr:uid="{00000000-0005-0000-0000-0000A5000000}"/>
    <cellStyle name="SAPBEXaggData 4 2" xfId="540" xr:uid="{00000000-0005-0000-0000-0000A6000000}"/>
    <cellStyle name="SAPBEXaggData 5" xfId="153" xr:uid="{00000000-0005-0000-0000-0000A7000000}"/>
    <cellStyle name="SAPBEXaggData 5 2" xfId="497" xr:uid="{00000000-0005-0000-0000-0000A8000000}"/>
    <cellStyle name="SAPBEXaggData 6" xfId="325" xr:uid="{00000000-0005-0000-0000-0000A9000000}"/>
    <cellStyle name="SAPBEXaggData 7" xfId="367" xr:uid="{00000000-0005-0000-0000-0000AA000000}"/>
    <cellStyle name="SAPBEXaggData 8" xfId="396" xr:uid="{00000000-0005-0000-0000-0000AB000000}"/>
    <cellStyle name="SAPBEXaggDataEmph" xfId="47" xr:uid="{00000000-0005-0000-0000-0000AC000000}"/>
    <cellStyle name="SAPBEXaggDataEmph 2" xfId="99" xr:uid="{00000000-0005-0000-0000-0000AD000000}"/>
    <cellStyle name="SAPBEXaggDataEmph 2 2" xfId="450" xr:uid="{00000000-0005-0000-0000-0000AE000000}"/>
    <cellStyle name="SAPBEXaggDataEmph 3" xfId="197" xr:uid="{00000000-0005-0000-0000-0000AF000000}"/>
    <cellStyle name="SAPBEXaggDataEmph 3 2" xfId="500" xr:uid="{00000000-0005-0000-0000-0000B0000000}"/>
    <cellStyle name="SAPBEXaggDataEmph 4" xfId="246" xr:uid="{00000000-0005-0000-0000-0000B1000000}"/>
    <cellStyle name="SAPBEXaggDataEmph 4 2" xfId="541" xr:uid="{00000000-0005-0000-0000-0000B2000000}"/>
    <cellStyle name="SAPBEXaggDataEmph 5" xfId="284" xr:uid="{00000000-0005-0000-0000-0000B3000000}"/>
    <cellStyle name="SAPBEXaggDataEmph 5 2" xfId="579" xr:uid="{00000000-0005-0000-0000-0000B4000000}"/>
    <cellStyle name="SAPBEXaggDataEmph 6" xfId="326" xr:uid="{00000000-0005-0000-0000-0000B5000000}"/>
    <cellStyle name="SAPBEXaggDataEmph 7" xfId="397" xr:uid="{00000000-0005-0000-0000-0000B6000000}"/>
    <cellStyle name="SAPBEXaggItem" xfId="48" xr:uid="{00000000-0005-0000-0000-0000B7000000}"/>
    <cellStyle name="SAPBEXaggItem 2" xfId="100" xr:uid="{00000000-0005-0000-0000-0000B8000000}"/>
    <cellStyle name="SAPBEXaggItem 2 2" xfId="451" xr:uid="{00000000-0005-0000-0000-0000B9000000}"/>
    <cellStyle name="SAPBEXaggItem 3" xfId="198" xr:uid="{00000000-0005-0000-0000-0000BA000000}"/>
    <cellStyle name="SAPBEXaggItem 3 2" xfId="501" xr:uid="{00000000-0005-0000-0000-0000BB000000}"/>
    <cellStyle name="SAPBEXaggItem 4" xfId="247" xr:uid="{00000000-0005-0000-0000-0000BC000000}"/>
    <cellStyle name="SAPBEXaggItem 4 2" xfId="542" xr:uid="{00000000-0005-0000-0000-0000BD000000}"/>
    <cellStyle name="SAPBEXaggItem 5" xfId="285" xr:uid="{00000000-0005-0000-0000-0000BE000000}"/>
    <cellStyle name="SAPBEXaggItem 5 2" xfId="580" xr:uid="{00000000-0005-0000-0000-0000BF000000}"/>
    <cellStyle name="SAPBEXaggItem 6" xfId="327" xr:uid="{00000000-0005-0000-0000-0000C0000000}"/>
    <cellStyle name="SAPBEXaggItem 7" xfId="366" xr:uid="{00000000-0005-0000-0000-0000C1000000}"/>
    <cellStyle name="SAPBEXaggItem 8" xfId="398" xr:uid="{00000000-0005-0000-0000-0000C2000000}"/>
    <cellStyle name="SAPBEXaggItemX" xfId="49" xr:uid="{00000000-0005-0000-0000-0000C3000000}"/>
    <cellStyle name="SAPBEXaggItemX 2" xfId="101" xr:uid="{00000000-0005-0000-0000-0000C4000000}"/>
    <cellStyle name="SAPBEXaggItemX 2 2" xfId="452" xr:uid="{00000000-0005-0000-0000-0000C5000000}"/>
    <cellStyle name="SAPBEXaggItemX 3" xfId="199" xr:uid="{00000000-0005-0000-0000-0000C6000000}"/>
    <cellStyle name="SAPBEXaggItemX 3 2" xfId="502" xr:uid="{00000000-0005-0000-0000-0000C7000000}"/>
    <cellStyle name="SAPBEXaggItemX 4" xfId="248" xr:uid="{00000000-0005-0000-0000-0000C8000000}"/>
    <cellStyle name="SAPBEXaggItemX 4 2" xfId="543" xr:uid="{00000000-0005-0000-0000-0000C9000000}"/>
    <cellStyle name="SAPBEXaggItemX 5" xfId="286" xr:uid="{00000000-0005-0000-0000-0000CA000000}"/>
    <cellStyle name="SAPBEXaggItemX 5 2" xfId="581" xr:uid="{00000000-0005-0000-0000-0000CB000000}"/>
    <cellStyle name="SAPBEXaggItemX 6" xfId="328" xr:uid="{00000000-0005-0000-0000-0000CC000000}"/>
    <cellStyle name="SAPBEXaggItemX 7" xfId="399" xr:uid="{00000000-0005-0000-0000-0000CD000000}"/>
    <cellStyle name="SAPBEXchaText" xfId="1" xr:uid="{00000000-0005-0000-0000-0000CE000000}"/>
    <cellStyle name="SAPBEXchaText 2" xfId="83" xr:uid="{00000000-0005-0000-0000-0000CF000000}"/>
    <cellStyle name="SAPBEXchaText 2 2" xfId="103" xr:uid="{00000000-0005-0000-0000-0000D0000000}"/>
    <cellStyle name="SAPBEXchaText 2 3" xfId="435" xr:uid="{00000000-0005-0000-0000-0000D1000000}"/>
    <cellStyle name="SAPBEXchaText 3" xfId="102" xr:uid="{00000000-0005-0000-0000-0000D2000000}"/>
    <cellStyle name="SAPBEXchaText 3 2" xfId="453" xr:uid="{00000000-0005-0000-0000-0000D3000000}"/>
    <cellStyle name="SAPBEXchaText 4" xfId="200" xr:uid="{00000000-0005-0000-0000-0000D4000000}"/>
    <cellStyle name="SAPBEXchaText 4 2" xfId="503" xr:uid="{00000000-0005-0000-0000-0000D5000000}"/>
    <cellStyle name="SAPBEXchaText 5" xfId="249" xr:uid="{00000000-0005-0000-0000-0000D6000000}"/>
    <cellStyle name="SAPBEXchaText 5 2" xfId="544" xr:uid="{00000000-0005-0000-0000-0000D7000000}"/>
    <cellStyle name="SAPBEXchaText 6" xfId="287" xr:uid="{00000000-0005-0000-0000-0000D8000000}"/>
    <cellStyle name="SAPBEXchaText 6 2" xfId="582" xr:uid="{00000000-0005-0000-0000-0000D9000000}"/>
    <cellStyle name="SAPBEXchaText 7" xfId="329" xr:uid="{00000000-0005-0000-0000-0000DA000000}"/>
    <cellStyle name="SAPBEXchaText 8" xfId="364" xr:uid="{00000000-0005-0000-0000-0000DB000000}"/>
    <cellStyle name="SAPBEXchaText 9" xfId="400" xr:uid="{00000000-0005-0000-0000-0000DC000000}"/>
    <cellStyle name="SAPBEXexcBad7" xfId="50" xr:uid="{00000000-0005-0000-0000-0000DD000000}"/>
    <cellStyle name="SAPBEXexcBad7 2" xfId="104" xr:uid="{00000000-0005-0000-0000-0000DE000000}"/>
    <cellStyle name="SAPBEXexcBad7 2 2" xfId="454" xr:uid="{00000000-0005-0000-0000-0000DF000000}"/>
    <cellStyle name="SAPBEXexcBad7 3" xfId="201" xr:uid="{00000000-0005-0000-0000-0000E0000000}"/>
    <cellStyle name="SAPBEXexcBad7 3 2" xfId="504" xr:uid="{00000000-0005-0000-0000-0000E1000000}"/>
    <cellStyle name="SAPBEXexcBad7 4" xfId="250" xr:uid="{00000000-0005-0000-0000-0000E2000000}"/>
    <cellStyle name="SAPBEXexcBad7 4 2" xfId="545" xr:uid="{00000000-0005-0000-0000-0000E3000000}"/>
    <cellStyle name="SAPBEXexcBad7 5" xfId="288" xr:uid="{00000000-0005-0000-0000-0000E4000000}"/>
    <cellStyle name="SAPBEXexcBad7 5 2" xfId="583" xr:uid="{00000000-0005-0000-0000-0000E5000000}"/>
    <cellStyle name="SAPBEXexcBad7 6" xfId="330" xr:uid="{00000000-0005-0000-0000-0000E6000000}"/>
    <cellStyle name="SAPBEXexcBad7 7" xfId="401" xr:uid="{00000000-0005-0000-0000-0000E7000000}"/>
    <cellStyle name="SAPBEXexcBad8" xfId="51" xr:uid="{00000000-0005-0000-0000-0000E8000000}"/>
    <cellStyle name="SAPBEXexcBad8 2" xfId="105" xr:uid="{00000000-0005-0000-0000-0000E9000000}"/>
    <cellStyle name="SAPBEXexcBad8 2 2" xfId="455" xr:uid="{00000000-0005-0000-0000-0000EA000000}"/>
    <cellStyle name="SAPBEXexcBad8 3" xfId="202" xr:uid="{00000000-0005-0000-0000-0000EB000000}"/>
    <cellStyle name="SAPBEXexcBad8 3 2" xfId="505" xr:uid="{00000000-0005-0000-0000-0000EC000000}"/>
    <cellStyle name="SAPBEXexcBad8 4" xfId="251" xr:uid="{00000000-0005-0000-0000-0000ED000000}"/>
    <cellStyle name="SAPBEXexcBad8 4 2" xfId="546" xr:uid="{00000000-0005-0000-0000-0000EE000000}"/>
    <cellStyle name="SAPBEXexcBad8 5" xfId="289" xr:uid="{00000000-0005-0000-0000-0000EF000000}"/>
    <cellStyle name="SAPBEXexcBad8 5 2" xfId="584" xr:uid="{00000000-0005-0000-0000-0000F0000000}"/>
    <cellStyle name="SAPBEXexcBad8 6" xfId="331" xr:uid="{00000000-0005-0000-0000-0000F1000000}"/>
    <cellStyle name="SAPBEXexcBad8 7" xfId="402" xr:uid="{00000000-0005-0000-0000-0000F2000000}"/>
    <cellStyle name="SAPBEXexcBad9" xfId="52" xr:uid="{00000000-0005-0000-0000-0000F3000000}"/>
    <cellStyle name="SAPBEXexcBad9 2" xfId="106" xr:uid="{00000000-0005-0000-0000-0000F4000000}"/>
    <cellStyle name="SAPBEXexcBad9 2 2" xfId="456" xr:uid="{00000000-0005-0000-0000-0000F5000000}"/>
    <cellStyle name="SAPBEXexcBad9 3" xfId="203" xr:uid="{00000000-0005-0000-0000-0000F6000000}"/>
    <cellStyle name="SAPBEXexcBad9 3 2" xfId="506" xr:uid="{00000000-0005-0000-0000-0000F7000000}"/>
    <cellStyle name="SAPBEXexcBad9 4" xfId="252" xr:uid="{00000000-0005-0000-0000-0000F8000000}"/>
    <cellStyle name="SAPBEXexcBad9 4 2" xfId="547" xr:uid="{00000000-0005-0000-0000-0000F9000000}"/>
    <cellStyle name="SAPBEXexcBad9 5" xfId="290" xr:uid="{00000000-0005-0000-0000-0000FA000000}"/>
    <cellStyle name="SAPBEXexcBad9 5 2" xfId="585" xr:uid="{00000000-0005-0000-0000-0000FB000000}"/>
    <cellStyle name="SAPBEXexcBad9 6" xfId="332" xr:uid="{00000000-0005-0000-0000-0000FC000000}"/>
    <cellStyle name="SAPBEXexcBad9 6 2" xfId="617" xr:uid="{00000000-0005-0000-0000-0000FD000000}"/>
    <cellStyle name="SAPBEXexcBad9 7" xfId="378" xr:uid="{00000000-0005-0000-0000-0000FE000000}"/>
    <cellStyle name="SAPBEXexcBad9 8" xfId="403" xr:uid="{00000000-0005-0000-0000-0000FF000000}"/>
    <cellStyle name="SAPBEXexcCritical4" xfId="53" xr:uid="{00000000-0005-0000-0000-000000010000}"/>
    <cellStyle name="SAPBEXexcCritical4 2" xfId="107" xr:uid="{00000000-0005-0000-0000-000001010000}"/>
    <cellStyle name="SAPBEXexcCritical4 2 2" xfId="457" xr:uid="{00000000-0005-0000-0000-000002010000}"/>
    <cellStyle name="SAPBEXexcCritical4 3" xfId="204" xr:uid="{00000000-0005-0000-0000-000003010000}"/>
    <cellStyle name="SAPBEXexcCritical4 3 2" xfId="507" xr:uid="{00000000-0005-0000-0000-000004010000}"/>
    <cellStyle name="SAPBEXexcCritical4 4" xfId="253" xr:uid="{00000000-0005-0000-0000-000005010000}"/>
    <cellStyle name="SAPBEXexcCritical4 4 2" xfId="548" xr:uid="{00000000-0005-0000-0000-000006010000}"/>
    <cellStyle name="SAPBEXexcCritical4 5" xfId="291" xr:uid="{00000000-0005-0000-0000-000007010000}"/>
    <cellStyle name="SAPBEXexcCritical4 5 2" xfId="586" xr:uid="{00000000-0005-0000-0000-000008010000}"/>
    <cellStyle name="SAPBEXexcCritical4 6" xfId="333" xr:uid="{00000000-0005-0000-0000-000009010000}"/>
    <cellStyle name="SAPBEXexcCritical4 7" xfId="404" xr:uid="{00000000-0005-0000-0000-00000A010000}"/>
    <cellStyle name="SAPBEXexcCritical5" xfId="54" xr:uid="{00000000-0005-0000-0000-00000B010000}"/>
    <cellStyle name="SAPBEXexcCritical5 2" xfId="108" xr:uid="{00000000-0005-0000-0000-00000C010000}"/>
    <cellStyle name="SAPBEXexcCritical5 2 2" xfId="458" xr:uid="{00000000-0005-0000-0000-00000D010000}"/>
    <cellStyle name="SAPBEXexcCritical5 3" xfId="205" xr:uid="{00000000-0005-0000-0000-00000E010000}"/>
    <cellStyle name="SAPBEXexcCritical5 3 2" xfId="508" xr:uid="{00000000-0005-0000-0000-00000F010000}"/>
    <cellStyle name="SAPBEXexcCritical5 4" xfId="254" xr:uid="{00000000-0005-0000-0000-000010010000}"/>
    <cellStyle name="SAPBEXexcCritical5 4 2" xfId="549" xr:uid="{00000000-0005-0000-0000-000011010000}"/>
    <cellStyle name="SAPBEXexcCritical5 5" xfId="292" xr:uid="{00000000-0005-0000-0000-000012010000}"/>
    <cellStyle name="SAPBEXexcCritical5 5 2" xfId="587" xr:uid="{00000000-0005-0000-0000-000013010000}"/>
    <cellStyle name="SAPBEXexcCritical5 6" xfId="334" xr:uid="{00000000-0005-0000-0000-000014010000}"/>
    <cellStyle name="SAPBEXexcCritical5 7" xfId="405" xr:uid="{00000000-0005-0000-0000-000015010000}"/>
    <cellStyle name="SAPBEXexcCritical6" xfId="55" xr:uid="{00000000-0005-0000-0000-000016010000}"/>
    <cellStyle name="SAPBEXexcCritical6 2" xfId="109" xr:uid="{00000000-0005-0000-0000-000017010000}"/>
    <cellStyle name="SAPBEXexcCritical6 2 2" xfId="459" xr:uid="{00000000-0005-0000-0000-000018010000}"/>
    <cellStyle name="SAPBEXexcCritical6 3" xfId="206" xr:uid="{00000000-0005-0000-0000-000019010000}"/>
    <cellStyle name="SAPBEXexcCritical6 3 2" xfId="509" xr:uid="{00000000-0005-0000-0000-00001A010000}"/>
    <cellStyle name="SAPBEXexcCritical6 4" xfId="255" xr:uid="{00000000-0005-0000-0000-00001B010000}"/>
    <cellStyle name="SAPBEXexcCritical6 4 2" xfId="550" xr:uid="{00000000-0005-0000-0000-00001C010000}"/>
    <cellStyle name="SAPBEXexcCritical6 5" xfId="293" xr:uid="{00000000-0005-0000-0000-00001D010000}"/>
    <cellStyle name="SAPBEXexcCritical6 5 2" xfId="588" xr:uid="{00000000-0005-0000-0000-00001E010000}"/>
    <cellStyle name="SAPBEXexcCritical6 6" xfId="335" xr:uid="{00000000-0005-0000-0000-00001F010000}"/>
    <cellStyle name="SAPBEXexcCritical6 7" xfId="406" xr:uid="{00000000-0005-0000-0000-000020010000}"/>
    <cellStyle name="SAPBEXexcGood1" xfId="56" xr:uid="{00000000-0005-0000-0000-000021010000}"/>
    <cellStyle name="SAPBEXexcGood1 2" xfId="110" xr:uid="{00000000-0005-0000-0000-000022010000}"/>
    <cellStyle name="SAPBEXexcGood1 2 2" xfId="460" xr:uid="{00000000-0005-0000-0000-000023010000}"/>
    <cellStyle name="SAPBEXexcGood1 3" xfId="207" xr:uid="{00000000-0005-0000-0000-000024010000}"/>
    <cellStyle name="SAPBEXexcGood1 3 2" xfId="510" xr:uid="{00000000-0005-0000-0000-000025010000}"/>
    <cellStyle name="SAPBEXexcGood1 4" xfId="256" xr:uid="{00000000-0005-0000-0000-000026010000}"/>
    <cellStyle name="SAPBEXexcGood1 4 2" xfId="551" xr:uid="{00000000-0005-0000-0000-000027010000}"/>
    <cellStyle name="SAPBEXexcGood1 5" xfId="294" xr:uid="{00000000-0005-0000-0000-000028010000}"/>
    <cellStyle name="SAPBEXexcGood1 5 2" xfId="589" xr:uid="{00000000-0005-0000-0000-000029010000}"/>
    <cellStyle name="SAPBEXexcGood1 6" xfId="336" xr:uid="{00000000-0005-0000-0000-00002A010000}"/>
    <cellStyle name="SAPBEXexcGood1 7" xfId="407" xr:uid="{00000000-0005-0000-0000-00002B010000}"/>
    <cellStyle name="SAPBEXexcGood2" xfId="57" xr:uid="{00000000-0005-0000-0000-00002C010000}"/>
    <cellStyle name="SAPBEXexcGood2 2" xfId="111" xr:uid="{00000000-0005-0000-0000-00002D010000}"/>
    <cellStyle name="SAPBEXexcGood2 2 2" xfId="461" xr:uid="{00000000-0005-0000-0000-00002E010000}"/>
    <cellStyle name="SAPBEXexcGood2 3" xfId="208" xr:uid="{00000000-0005-0000-0000-00002F010000}"/>
    <cellStyle name="SAPBEXexcGood2 3 2" xfId="511" xr:uid="{00000000-0005-0000-0000-000030010000}"/>
    <cellStyle name="SAPBEXexcGood2 4" xfId="257" xr:uid="{00000000-0005-0000-0000-000031010000}"/>
    <cellStyle name="SAPBEXexcGood2 4 2" xfId="552" xr:uid="{00000000-0005-0000-0000-000032010000}"/>
    <cellStyle name="SAPBEXexcGood2 5" xfId="295" xr:uid="{00000000-0005-0000-0000-000033010000}"/>
    <cellStyle name="SAPBEXexcGood2 5 2" xfId="590" xr:uid="{00000000-0005-0000-0000-000034010000}"/>
    <cellStyle name="SAPBEXexcGood2 6" xfId="337" xr:uid="{00000000-0005-0000-0000-000035010000}"/>
    <cellStyle name="SAPBEXexcGood2 7" xfId="408" xr:uid="{00000000-0005-0000-0000-000036010000}"/>
    <cellStyle name="SAPBEXexcGood3" xfId="58" xr:uid="{00000000-0005-0000-0000-000037010000}"/>
    <cellStyle name="SAPBEXexcGood3 2" xfId="112" xr:uid="{00000000-0005-0000-0000-000038010000}"/>
    <cellStyle name="SAPBEXexcGood3 2 2" xfId="462" xr:uid="{00000000-0005-0000-0000-000039010000}"/>
    <cellStyle name="SAPBEXexcGood3 3" xfId="209" xr:uid="{00000000-0005-0000-0000-00003A010000}"/>
    <cellStyle name="SAPBEXexcGood3 3 2" xfId="512" xr:uid="{00000000-0005-0000-0000-00003B010000}"/>
    <cellStyle name="SAPBEXexcGood3 4" xfId="258" xr:uid="{00000000-0005-0000-0000-00003C010000}"/>
    <cellStyle name="SAPBEXexcGood3 4 2" xfId="553" xr:uid="{00000000-0005-0000-0000-00003D010000}"/>
    <cellStyle name="SAPBEXexcGood3 5" xfId="296" xr:uid="{00000000-0005-0000-0000-00003E010000}"/>
    <cellStyle name="SAPBEXexcGood3 5 2" xfId="591" xr:uid="{00000000-0005-0000-0000-00003F010000}"/>
    <cellStyle name="SAPBEXexcGood3 6" xfId="338" xr:uid="{00000000-0005-0000-0000-000040010000}"/>
    <cellStyle name="SAPBEXexcGood3 7" xfId="409" xr:uid="{00000000-0005-0000-0000-000041010000}"/>
    <cellStyle name="SAPBEXfilterDrill" xfId="59" xr:uid="{00000000-0005-0000-0000-000042010000}"/>
    <cellStyle name="SAPBEXfilterDrill 2" xfId="113" xr:uid="{00000000-0005-0000-0000-000043010000}"/>
    <cellStyle name="SAPBEXfilterDrill 3" xfId="210" xr:uid="{00000000-0005-0000-0000-000044010000}"/>
    <cellStyle name="SAPBEXfilterDrill 3 2" xfId="513" xr:uid="{00000000-0005-0000-0000-000045010000}"/>
    <cellStyle name="SAPBEXfilterDrill 4" xfId="259" xr:uid="{00000000-0005-0000-0000-000046010000}"/>
    <cellStyle name="SAPBEXfilterDrill 4 2" xfId="554" xr:uid="{00000000-0005-0000-0000-000047010000}"/>
    <cellStyle name="SAPBEXfilterDrill 5" xfId="297" xr:uid="{00000000-0005-0000-0000-000048010000}"/>
    <cellStyle name="SAPBEXfilterDrill 5 2" xfId="592" xr:uid="{00000000-0005-0000-0000-000049010000}"/>
    <cellStyle name="SAPBEXfilterDrill 6" xfId="339" xr:uid="{00000000-0005-0000-0000-00004A010000}"/>
    <cellStyle name="SAPBEXfilterDrill 6 2" xfId="618" xr:uid="{00000000-0005-0000-0000-00004B010000}"/>
    <cellStyle name="SAPBEXfilterDrill 7" xfId="379" xr:uid="{00000000-0005-0000-0000-00004C010000}"/>
    <cellStyle name="SAPBEXfilterDrill 8" xfId="410" xr:uid="{00000000-0005-0000-0000-00004D010000}"/>
    <cellStyle name="SAPBEXfilterItem" xfId="60" xr:uid="{00000000-0005-0000-0000-00004E010000}"/>
    <cellStyle name="SAPBEXfilterItem 2" xfId="114" xr:uid="{00000000-0005-0000-0000-00004F010000}"/>
    <cellStyle name="SAPBEXfilterItem 3" xfId="211" xr:uid="{00000000-0005-0000-0000-000050010000}"/>
    <cellStyle name="SAPBEXfilterItem 3 2" xfId="514" xr:uid="{00000000-0005-0000-0000-000051010000}"/>
    <cellStyle name="SAPBEXfilterItem 4" xfId="260" xr:uid="{00000000-0005-0000-0000-000052010000}"/>
    <cellStyle name="SAPBEXfilterItem 4 2" xfId="555" xr:uid="{00000000-0005-0000-0000-000053010000}"/>
    <cellStyle name="SAPBEXfilterItem 5" xfId="298" xr:uid="{00000000-0005-0000-0000-000054010000}"/>
    <cellStyle name="SAPBEXfilterItem 5 2" xfId="593" xr:uid="{00000000-0005-0000-0000-000055010000}"/>
    <cellStyle name="SAPBEXfilterItem 6" xfId="340" xr:uid="{00000000-0005-0000-0000-000056010000}"/>
    <cellStyle name="SAPBEXfilterItem 6 2" xfId="619" xr:uid="{00000000-0005-0000-0000-000057010000}"/>
    <cellStyle name="SAPBEXfilterItem 7" xfId="380" xr:uid="{00000000-0005-0000-0000-000058010000}"/>
    <cellStyle name="SAPBEXfilterItem 8" xfId="411" xr:uid="{00000000-0005-0000-0000-000059010000}"/>
    <cellStyle name="SAPBEXfilterText" xfId="61" xr:uid="{00000000-0005-0000-0000-00005A010000}"/>
    <cellStyle name="SAPBEXfilterText 2" xfId="212" xr:uid="{00000000-0005-0000-0000-00005B010000}"/>
    <cellStyle name="SAPBEXfilterText 2 2" xfId="515" xr:uid="{00000000-0005-0000-0000-00005C010000}"/>
    <cellStyle name="SAPBEXfilterText 3" xfId="261" xr:uid="{00000000-0005-0000-0000-00005D010000}"/>
    <cellStyle name="SAPBEXfilterText 3 2" xfId="556" xr:uid="{00000000-0005-0000-0000-00005E010000}"/>
    <cellStyle name="SAPBEXfilterText 4" xfId="299" xr:uid="{00000000-0005-0000-0000-00005F010000}"/>
    <cellStyle name="SAPBEXfilterText 4 2" xfId="594" xr:uid="{00000000-0005-0000-0000-000060010000}"/>
    <cellStyle name="SAPBEXfilterText 5" xfId="341" xr:uid="{00000000-0005-0000-0000-000061010000}"/>
    <cellStyle name="SAPBEXfilterText 5 2" xfId="620" xr:uid="{00000000-0005-0000-0000-000062010000}"/>
    <cellStyle name="SAPBEXfilterText 6" xfId="381" xr:uid="{00000000-0005-0000-0000-000063010000}"/>
    <cellStyle name="SAPBEXfilterText 7" xfId="412" xr:uid="{00000000-0005-0000-0000-000064010000}"/>
    <cellStyle name="SAPBEXformats" xfId="62" xr:uid="{00000000-0005-0000-0000-000065010000}"/>
    <cellStyle name="SAPBEXformats 2" xfId="84" xr:uid="{00000000-0005-0000-0000-000066010000}"/>
    <cellStyle name="SAPBEXformats 2 2" xfId="116" xr:uid="{00000000-0005-0000-0000-000067010000}"/>
    <cellStyle name="SAPBEXformats 2 2 2" xfId="464" xr:uid="{00000000-0005-0000-0000-000068010000}"/>
    <cellStyle name="SAPBEXformats 2 3" xfId="436" xr:uid="{00000000-0005-0000-0000-000069010000}"/>
    <cellStyle name="SAPBEXformats 3" xfId="115" xr:uid="{00000000-0005-0000-0000-00006A010000}"/>
    <cellStyle name="SAPBEXformats 3 2" xfId="463" xr:uid="{00000000-0005-0000-0000-00006B010000}"/>
    <cellStyle name="SAPBEXformats 4" xfId="213" xr:uid="{00000000-0005-0000-0000-00006C010000}"/>
    <cellStyle name="SAPBEXformats 4 2" xfId="516" xr:uid="{00000000-0005-0000-0000-00006D010000}"/>
    <cellStyle name="SAPBEXformats 5" xfId="262" xr:uid="{00000000-0005-0000-0000-00006E010000}"/>
    <cellStyle name="SAPBEXformats 5 2" xfId="557" xr:uid="{00000000-0005-0000-0000-00006F010000}"/>
    <cellStyle name="SAPBEXformats 6" xfId="300" xr:uid="{00000000-0005-0000-0000-000070010000}"/>
    <cellStyle name="SAPBEXformats 6 2" xfId="595" xr:uid="{00000000-0005-0000-0000-000071010000}"/>
    <cellStyle name="SAPBEXformats 7" xfId="342" xr:uid="{00000000-0005-0000-0000-000072010000}"/>
    <cellStyle name="SAPBEXformats 8" xfId="413" xr:uid="{00000000-0005-0000-0000-000073010000}"/>
    <cellStyle name="SAPBEXheaderItem" xfId="63" xr:uid="{00000000-0005-0000-0000-000074010000}"/>
    <cellStyle name="SAPBEXheaderItem 2" xfId="117" xr:uid="{00000000-0005-0000-0000-000075010000}"/>
    <cellStyle name="SAPBEXheaderItem 3" xfId="214" xr:uid="{00000000-0005-0000-0000-000076010000}"/>
    <cellStyle name="SAPBEXheaderItem 3 2" xfId="517" xr:uid="{00000000-0005-0000-0000-000077010000}"/>
    <cellStyle name="SAPBEXheaderItem 4" xfId="263" xr:uid="{00000000-0005-0000-0000-000078010000}"/>
    <cellStyle name="SAPBEXheaderItem 4 2" xfId="558" xr:uid="{00000000-0005-0000-0000-000079010000}"/>
    <cellStyle name="SAPBEXheaderItem 5" xfId="301" xr:uid="{00000000-0005-0000-0000-00007A010000}"/>
    <cellStyle name="SAPBEXheaderItem 5 2" xfId="596" xr:uid="{00000000-0005-0000-0000-00007B010000}"/>
    <cellStyle name="SAPBEXheaderItem 6" xfId="343" xr:uid="{00000000-0005-0000-0000-00007C010000}"/>
    <cellStyle name="SAPBEXheaderItem 6 2" xfId="621" xr:uid="{00000000-0005-0000-0000-00007D010000}"/>
    <cellStyle name="SAPBEXheaderItem 7" xfId="382" xr:uid="{00000000-0005-0000-0000-00007E010000}"/>
    <cellStyle name="SAPBEXheaderItem 8" xfId="414" xr:uid="{00000000-0005-0000-0000-00007F010000}"/>
    <cellStyle name="SAPBEXheaderText" xfId="64" xr:uid="{00000000-0005-0000-0000-000080010000}"/>
    <cellStyle name="SAPBEXheaderText 2" xfId="118" xr:uid="{00000000-0005-0000-0000-000081010000}"/>
    <cellStyle name="SAPBEXheaderText 3" xfId="215" xr:uid="{00000000-0005-0000-0000-000082010000}"/>
    <cellStyle name="SAPBEXheaderText 3 2" xfId="518" xr:uid="{00000000-0005-0000-0000-000083010000}"/>
    <cellStyle name="SAPBEXheaderText 4" xfId="264" xr:uid="{00000000-0005-0000-0000-000084010000}"/>
    <cellStyle name="SAPBEXheaderText 4 2" xfId="559" xr:uid="{00000000-0005-0000-0000-000085010000}"/>
    <cellStyle name="SAPBEXheaderText 5" xfId="302" xr:uid="{00000000-0005-0000-0000-000086010000}"/>
    <cellStyle name="SAPBEXheaderText 5 2" xfId="597" xr:uid="{00000000-0005-0000-0000-000087010000}"/>
    <cellStyle name="SAPBEXheaderText 6" xfId="344" xr:uid="{00000000-0005-0000-0000-000088010000}"/>
    <cellStyle name="SAPBEXheaderText 6 2" xfId="622" xr:uid="{00000000-0005-0000-0000-000089010000}"/>
    <cellStyle name="SAPBEXheaderText 7" xfId="383" xr:uid="{00000000-0005-0000-0000-00008A010000}"/>
    <cellStyle name="SAPBEXheaderText 8" xfId="415" xr:uid="{00000000-0005-0000-0000-00008B010000}"/>
    <cellStyle name="SAPBEXHLevel0" xfId="65" xr:uid="{00000000-0005-0000-0000-00008C010000}"/>
    <cellStyle name="SAPBEXHLevel0 2" xfId="85" xr:uid="{00000000-0005-0000-0000-00008D010000}"/>
    <cellStyle name="SAPBEXHLevel0 2 2" xfId="120" xr:uid="{00000000-0005-0000-0000-00008E010000}"/>
    <cellStyle name="SAPBEXHLevel0 2 2 2" xfId="466" xr:uid="{00000000-0005-0000-0000-00008F010000}"/>
    <cellStyle name="SAPBEXHLevel0 2 3" xfId="437" xr:uid="{00000000-0005-0000-0000-000090010000}"/>
    <cellStyle name="SAPBEXHLevel0 3" xfId="119" xr:uid="{00000000-0005-0000-0000-000091010000}"/>
    <cellStyle name="SAPBEXHLevel0 3 2" xfId="465" xr:uid="{00000000-0005-0000-0000-000092010000}"/>
    <cellStyle name="SAPBEXHLevel0 4" xfId="216" xr:uid="{00000000-0005-0000-0000-000093010000}"/>
    <cellStyle name="SAPBEXHLevel0 4 2" xfId="519" xr:uid="{00000000-0005-0000-0000-000094010000}"/>
    <cellStyle name="SAPBEXHLevel0 5" xfId="265" xr:uid="{00000000-0005-0000-0000-000095010000}"/>
    <cellStyle name="SAPBEXHLevel0 5 2" xfId="560" xr:uid="{00000000-0005-0000-0000-000096010000}"/>
    <cellStyle name="SAPBEXHLevel0 6" xfId="303" xr:uid="{00000000-0005-0000-0000-000097010000}"/>
    <cellStyle name="SAPBEXHLevel0 6 2" xfId="598" xr:uid="{00000000-0005-0000-0000-000098010000}"/>
    <cellStyle name="SAPBEXHLevel0 7" xfId="345" xr:uid="{00000000-0005-0000-0000-000099010000}"/>
    <cellStyle name="SAPBEXHLevel0 8" xfId="416" xr:uid="{00000000-0005-0000-0000-00009A010000}"/>
    <cellStyle name="SAPBEXHLevel0X" xfId="66" xr:uid="{00000000-0005-0000-0000-00009B010000}"/>
    <cellStyle name="SAPBEXHLevel0X 2" xfId="86" xr:uid="{00000000-0005-0000-0000-00009C010000}"/>
    <cellStyle name="SAPBEXHLevel0X 2 2" xfId="122" xr:uid="{00000000-0005-0000-0000-00009D010000}"/>
    <cellStyle name="SAPBEXHLevel0X 2 2 2" xfId="468" xr:uid="{00000000-0005-0000-0000-00009E010000}"/>
    <cellStyle name="SAPBEXHLevel0X 2 3" xfId="438" xr:uid="{00000000-0005-0000-0000-00009F010000}"/>
    <cellStyle name="SAPBEXHLevel0X 3" xfId="121" xr:uid="{00000000-0005-0000-0000-0000A0010000}"/>
    <cellStyle name="SAPBEXHLevel0X 3 2" xfId="467" xr:uid="{00000000-0005-0000-0000-0000A1010000}"/>
    <cellStyle name="SAPBEXHLevel0X 4" xfId="217" xr:uid="{00000000-0005-0000-0000-0000A2010000}"/>
    <cellStyle name="SAPBEXHLevel0X 4 2" xfId="520" xr:uid="{00000000-0005-0000-0000-0000A3010000}"/>
    <cellStyle name="SAPBEXHLevel0X 5" xfId="266" xr:uid="{00000000-0005-0000-0000-0000A4010000}"/>
    <cellStyle name="SAPBEXHLevel0X 5 2" xfId="561" xr:uid="{00000000-0005-0000-0000-0000A5010000}"/>
    <cellStyle name="SAPBEXHLevel0X 6" xfId="304" xr:uid="{00000000-0005-0000-0000-0000A6010000}"/>
    <cellStyle name="SAPBEXHLevel0X 6 2" xfId="599" xr:uid="{00000000-0005-0000-0000-0000A7010000}"/>
    <cellStyle name="SAPBEXHLevel0X 7" xfId="346" xr:uid="{00000000-0005-0000-0000-0000A8010000}"/>
    <cellStyle name="SAPBEXHLevel0X 8" xfId="417" xr:uid="{00000000-0005-0000-0000-0000A9010000}"/>
    <cellStyle name="SAPBEXHLevel1" xfId="67" xr:uid="{00000000-0005-0000-0000-0000AA010000}"/>
    <cellStyle name="SAPBEXHLevel1 2" xfId="87" xr:uid="{00000000-0005-0000-0000-0000AB010000}"/>
    <cellStyle name="SAPBEXHLevel1 2 2" xfId="124" xr:uid="{00000000-0005-0000-0000-0000AC010000}"/>
    <cellStyle name="SAPBEXHLevel1 2 2 2" xfId="470" xr:uid="{00000000-0005-0000-0000-0000AD010000}"/>
    <cellStyle name="SAPBEXHLevel1 2 3" xfId="439" xr:uid="{00000000-0005-0000-0000-0000AE010000}"/>
    <cellStyle name="SAPBEXHLevel1 3" xfId="123" xr:uid="{00000000-0005-0000-0000-0000AF010000}"/>
    <cellStyle name="SAPBEXHLevel1 3 2" xfId="469" xr:uid="{00000000-0005-0000-0000-0000B0010000}"/>
    <cellStyle name="SAPBEXHLevel1 4" xfId="218" xr:uid="{00000000-0005-0000-0000-0000B1010000}"/>
    <cellStyle name="SAPBEXHLevel1 4 2" xfId="521" xr:uid="{00000000-0005-0000-0000-0000B2010000}"/>
    <cellStyle name="SAPBEXHLevel1 5" xfId="267" xr:uid="{00000000-0005-0000-0000-0000B3010000}"/>
    <cellStyle name="SAPBEXHLevel1 5 2" xfId="562" xr:uid="{00000000-0005-0000-0000-0000B4010000}"/>
    <cellStyle name="SAPBEXHLevel1 6" xfId="305" xr:uid="{00000000-0005-0000-0000-0000B5010000}"/>
    <cellStyle name="SAPBEXHLevel1 6 2" xfId="600" xr:uid="{00000000-0005-0000-0000-0000B6010000}"/>
    <cellStyle name="SAPBEXHLevel1 7" xfId="347" xr:uid="{00000000-0005-0000-0000-0000B7010000}"/>
    <cellStyle name="SAPBEXHLevel1 8" xfId="418" xr:uid="{00000000-0005-0000-0000-0000B8010000}"/>
    <cellStyle name="SAPBEXHLevel1X" xfId="68" xr:uid="{00000000-0005-0000-0000-0000B9010000}"/>
    <cellStyle name="SAPBEXHLevel1X 2" xfId="88" xr:uid="{00000000-0005-0000-0000-0000BA010000}"/>
    <cellStyle name="SAPBEXHLevel1X 2 2" xfId="126" xr:uid="{00000000-0005-0000-0000-0000BB010000}"/>
    <cellStyle name="SAPBEXHLevel1X 2 2 2" xfId="472" xr:uid="{00000000-0005-0000-0000-0000BC010000}"/>
    <cellStyle name="SAPBEXHLevel1X 2 3" xfId="440" xr:uid="{00000000-0005-0000-0000-0000BD010000}"/>
    <cellStyle name="SAPBEXHLevel1X 3" xfId="125" xr:uid="{00000000-0005-0000-0000-0000BE010000}"/>
    <cellStyle name="SAPBEXHLevel1X 3 2" xfId="471" xr:uid="{00000000-0005-0000-0000-0000BF010000}"/>
    <cellStyle name="SAPBEXHLevel1X 4" xfId="219" xr:uid="{00000000-0005-0000-0000-0000C0010000}"/>
    <cellStyle name="SAPBEXHLevel1X 4 2" xfId="522" xr:uid="{00000000-0005-0000-0000-0000C1010000}"/>
    <cellStyle name="SAPBEXHLevel1X 5" xfId="268" xr:uid="{00000000-0005-0000-0000-0000C2010000}"/>
    <cellStyle name="SAPBEXHLevel1X 5 2" xfId="563" xr:uid="{00000000-0005-0000-0000-0000C3010000}"/>
    <cellStyle name="SAPBEXHLevel1X 6" xfId="306" xr:uid="{00000000-0005-0000-0000-0000C4010000}"/>
    <cellStyle name="SAPBEXHLevel1X 6 2" xfId="601" xr:uid="{00000000-0005-0000-0000-0000C5010000}"/>
    <cellStyle name="SAPBEXHLevel1X 7" xfId="348" xr:uid="{00000000-0005-0000-0000-0000C6010000}"/>
    <cellStyle name="SAPBEXHLevel1X 8" xfId="419" xr:uid="{00000000-0005-0000-0000-0000C7010000}"/>
    <cellStyle name="SAPBEXHLevel2" xfId="69" xr:uid="{00000000-0005-0000-0000-0000C8010000}"/>
    <cellStyle name="SAPBEXHLevel2 2" xfId="89" xr:uid="{00000000-0005-0000-0000-0000C9010000}"/>
    <cellStyle name="SAPBEXHLevel2 2 2" xfId="128" xr:uid="{00000000-0005-0000-0000-0000CA010000}"/>
    <cellStyle name="SAPBEXHLevel2 2 2 2" xfId="474" xr:uid="{00000000-0005-0000-0000-0000CB010000}"/>
    <cellStyle name="SAPBEXHLevel2 2 3" xfId="441" xr:uid="{00000000-0005-0000-0000-0000CC010000}"/>
    <cellStyle name="SAPBEXHLevel2 3" xfId="127" xr:uid="{00000000-0005-0000-0000-0000CD010000}"/>
    <cellStyle name="SAPBEXHLevel2 3 2" xfId="473" xr:uid="{00000000-0005-0000-0000-0000CE010000}"/>
    <cellStyle name="SAPBEXHLevel2 4" xfId="220" xr:uid="{00000000-0005-0000-0000-0000CF010000}"/>
    <cellStyle name="SAPBEXHLevel2 4 2" xfId="523" xr:uid="{00000000-0005-0000-0000-0000D0010000}"/>
    <cellStyle name="SAPBEXHLevel2 5" xfId="269" xr:uid="{00000000-0005-0000-0000-0000D1010000}"/>
    <cellStyle name="SAPBEXHLevel2 5 2" xfId="564" xr:uid="{00000000-0005-0000-0000-0000D2010000}"/>
    <cellStyle name="SAPBEXHLevel2 6" xfId="307" xr:uid="{00000000-0005-0000-0000-0000D3010000}"/>
    <cellStyle name="SAPBEXHLevel2 6 2" xfId="602" xr:uid="{00000000-0005-0000-0000-0000D4010000}"/>
    <cellStyle name="SAPBEXHLevel2 7" xfId="349" xr:uid="{00000000-0005-0000-0000-0000D5010000}"/>
    <cellStyle name="SAPBEXHLevel2 8" xfId="420" xr:uid="{00000000-0005-0000-0000-0000D6010000}"/>
    <cellStyle name="SAPBEXHLevel2X" xfId="70" xr:uid="{00000000-0005-0000-0000-0000D7010000}"/>
    <cellStyle name="SAPBEXHLevel2X 2" xfId="90" xr:uid="{00000000-0005-0000-0000-0000D8010000}"/>
    <cellStyle name="SAPBEXHLevel2X 2 2" xfId="130" xr:uid="{00000000-0005-0000-0000-0000D9010000}"/>
    <cellStyle name="SAPBEXHLevel2X 2 2 2" xfId="476" xr:uid="{00000000-0005-0000-0000-0000DA010000}"/>
    <cellStyle name="SAPBEXHLevel2X 2 3" xfId="442" xr:uid="{00000000-0005-0000-0000-0000DB010000}"/>
    <cellStyle name="SAPBEXHLevel2X 3" xfId="129" xr:uid="{00000000-0005-0000-0000-0000DC010000}"/>
    <cellStyle name="SAPBEXHLevel2X 3 2" xfId="475" xr:uid="{00000000-0005-0000-0000-0000DD010000}"/>
    <cellStyle name="SAPBEXHLevel2X 4" xfId="221" xr:uid="{00000000-0005-0000-0000-0000DE010000}"/>
    <cellStyle name="SAPBEXHLevel2X 4 2" xfId="524" xr:uid="{00000000-0005-0000-0000-0000DF010000}"/>
    <cellStyle name="SAPBEXHLevel2X 5" xfId="270" xr:uid="{00000000-0005-0000-0000-0000E0010000}"/>
    <cellStyle name="SAPBEXHLevel2X 5 2" xfId="565" xr:uid="{00000000-0005-0000-0000-0000E1010000}"/>
    <cellStyle name="SAPBEXHLevel2X 6" xfId="308" xr:uid="{00000000-0005-0000-0000-0000E2010000}"/>
    <cellStyle name="SAPBEXHLevel2X 6 2" xfId="603" xr:uid="{00000000-0005-0000-0000-0000E3010000}"/>
    <cellStyle name="SAPBEXHLevel2X 7" xfId="350" xr:uid="{00000000-0005-0000-0000-0000E4010000}"/>
    <cellStyle name="SAPBEXHLevel2X 8" xfId="421" xr:uid="{00000000-0005-0000-0000-0000E5010000}"/>
    <cellStyle name="SAPBEXHLevel3" xfId="71" xr:uid="{00000000-0005-0000-0000-0000E6010000}"/>
    <cellStyle name="SAPBEXHLevel3 2" xfId="91" xr:uid="{00000000-0005-0000-0000-0000E7010000}"/>
    <cellStyle name="SAPBEXHLevel3 2 2" xfId="132" xr:uid="{00000000-0005-0000-0000-0000E8010000}"/>
    <cellStyle name="SAPBEXHLevel3 2 2 2" xfId="478" xr:uid="{00000000-0005-0000-0000-0000E9010000}"/>
    <cellStyle name="SAPBEXHLevel3 2 3" xfId="443" xr:uid="{00000000-0005-0000-0000-0000EA010000}"/>
    <cellStyle name="SAPBEXHLevel3 3" xfId="131" xr:uid="{00000000-0005-0000-0000-0000EB010000}"/>
    <cellStyle name="SAPBEXHLevel3 3 2" xfId="477" xr:uid="{00000000-0005-0000-0000-0000EC010000}"/>
    <cellStyle name="SAPBEXHLevel3 4" xfId="222" xr:uid="{00000000-0005-0000-0000-0000ED010000}"/>
    <cellStyle name="SAPBEXHLevel3 4 2" xfId="525" xr:uid="{00000000-0005-0000-0000-0000EE010000}"/>
    <cellStyle name="SAPBEXHLevel3 5" xfId="271" xr:uid="{00000000-0005-0000-0000-0000EF010000}"/>
    <cellStyle name="SAPBEXHLevel3 5 2" xfId="566" xr:uid="{00000000-0005-0000-0000-0000F0010000}"/>
    <cellStyle name="SAPBEXHLevel3 6" xfId="309" xr:uid="{00000000-0005-0000-0000-0000F1010000}"/>
    <cellStyle name="SAPBEXHLevel3 6 2" xfId="604" xr:uid="{00000000-0005-0000-0000-0000F2010000}"/>
    <cellStyle name="SAPBEXHLevel3 7" xfId="351" xr:uid="{00000000-0005-0000-0000-0000F3010000}"/>
    <cellStyle name="SAPBEXHLevel3 8" xfId="422" xr:uid="{00000000-0005-0000-0000-0000F4010000}"/>
    <cellStyle name="SAPBEXHLevel3X" xfId="72" xr:uid="{00000000-0005-0000-0000-0000F5010000}"/>
    <cellStyle name="SAPBEXHLevel3X 2" xfId="92" xr:uid="{00000000-0005-0000-0000-0000F6010000}"/>
    <cellStyle name="SAPBEXHLevel3X 2 2" xfId="134" xr:uid="{00000000-0005-0000-0000-0000F7010000}"/>
    <cellStyle name="SAPBEXHLevel3X 2 2 2" xfId="480" xr:uid="{00000000-0005-0000-0000-0000F8010000}"/>
    <cellStyle name="SAPBEXHLevel3X 2 3" xfId="444" xr:uid="{00000000-0005-0000-0000-0000F9010000}"/>
    <cellStyle name="SAPBEXHLevel3X 3" xfId="133" xr:uid="{00000000-0005-0000-0000-0000FA010000}"/>
    <cellStyle name="SAPBEXHLevel3X 3 2" xfId="479" xr:uid="{00000000-0005-0000-0000-0000FB010000}"/>
    <cellStyle name="SAPBEXHLevel3X 4" xfId="223" xr:uid="{00000000-0005-0000-0000-0000FC010000}"/>
    <cellStyle name="SAPBEXHLevel3X 4 2" xfId="526" xr:uid="{00000000-0005-0000-0000-0000FD010000}"/>
    <cellStyle name="SAPBEXHLevel3X 5" xfId="272" xr:uid="{00000000-0005-0000-0000-0000FE010000}"/>
    <cellStyle name="SAPBEXHLevel3X 5 2" xfId="567" xr:uid="{00000000-0005-0000-0000-0000FF010000}"/>
    <cellStyle name="SAPBEXHLevel3X 6" xfId="310" xr:uid="{00000000-0005-0000-0000-000000020000}"/>
    <cellStyle name="SAPBEXHLevel3X 6 2" xfId="605" xr:uid="{00000000-0005-0000-0000-000001020000}"/>
    <cellStyle name="SAPBEXHLevel3X 7" xfId="352" xr:uid="{00000000-0005-0000-0000-000002020000}"/>
    <cellStyle name="SAPBEXHLevel3X 8" xfId="423" xr:uid="{00000000-0005-0000-0000-000003020000}"/>
    <cellStyle name="SAPBEXinputData" xfId="224" xr:uid="{00000000-0005-0000-0000-000004020000}"/>
    <cellStyle name="SAPBEXItemHeader" xfId="225" xr:uid="{00000000-0005-0000-0000-000005020000}"/>
    <cellStyle name="SAPBEXItemHeader 2" xfId="273" xr:uid="{00000000-0005-0000-0000-000006020000}"/>
    <cellStyle name="SAPBEXItemHeader 2 2" xfId="568" xr:uid="{00000000-0005-0000-0000-000007020000}"/>
    <cellStyle name="SAPBEXItemHeader 3" xfId="311" xr:uid="{00000000-0005-0000-0000-000008020000}"/>
    <cellStyle name="SAPBEXItemHeader 3 2" xfId="606" xr:uid="{00000000-0005-0000-0000-000009020000}"/>
    <cellStyle name="SAPBEXItemHeader 4" xfId="353" xr:uid="{00000000-0005-0000-0000-00000A020000}"/>
    <cellStyle name="SAPBEXresData" xfId="73" xr:uid="{00000000-0005-0000-0000-00000B020000}"/>
    <cellStyle name="SAPBEXresData 2" xfId="135" xr:uid="{00000000-0005-0000-0000-00000C020000}"/>
    <cellStyle name="SAPBEXresData 2 2" xfId="481" xr:uid="{00000000-0005-0000-0000-00000D020000}"/>
    <cellStyle name="SAPBEXresData 3" xfId="226" xr:uid="{00000000-0005-0000-0000-00000E020000}"/>
    <cellStyle name="SAPBEXresData 3 2" xfId="527" xr:uid="{00000000-0005-0000-0000-00000F020000}"/>
    <cellStyle name="SAPBEXresData 4" xfId="274" xr:uid="{00000000-0005-0000-0000-000010020000}"/>
    <cellStyle name="SAPBEXresData 4 2" xfId="569" xr:uid="{00000000-0005-0000-0000-000011020000}"/>
    <cellStyle name="SAPBEXresData 5" xfId="312" xr:uid="{00000000-0005-0000-0000-000012020000}"/>
    <cellStyle name="SAPBEXresData 5 2" xfId="607" xr:uid="{00000000-0005-0000-0000-000013020000}"/>
    <cellStyle name="SAPBEXresData 6" xfId="354" xr:uid="{00000000-0005-0000-0000-000014020000}"/>
    <cellStyle name="SAPBEXresData 7" xfId="424" xr:uid="{00000000-0005-0000-0000-000015020000}"/>
    <cellStyle name="SAPBEXresDataEmph" xfId="74" xr:uid="{00000000-0005-0000-0000-000016020000}"/>
    <cellStyle name="SAPBEXresDataEmph 2" xfId="136" xr:uid="{00000000-0005-0000-0000-000017020000}"/>
    <cellStyle name="SAPBEXresDataEmph 2 2" xfId="482" xr:uid="{00000000-0005-0000-0000-000018020000}"/>
    <cellStyle name="SAPBEXresDataEmph 3" xfId="227" xr:uid="{00000000-0005-0000-0000-000019020000}"/>
    <cellStyle name="SAPBEXresDataEmph 4" xfId="425" xr:uid="{00000000-0005-0000-0000-00001A020000}"/>
    <cellStyle name="SAPBEXresItem" xfId="75" xr:uid="{00000000-0005-0000-0000-00001B020000}"/>
    <cellStyle name="SAPBEXresItem 2" xfId="137" xr:uid="{00000000-0005-0000-0000-00001C020000}"/>
    <cellStyle name="SAPBEXresItem 2 2" xfId="483" xr:uid="{00000000-0005-0000-0000-00001D020000}"/>
    <cellStyle name="SAPBEXresItem 3" xfId="228" xr:uid="{00000000-0005-0000-0000-00001E020000}"/>
    <cellStyle name="SAPBEXresItem 3 2" xfId="528" xr:uid="{00000000-0005-0000-0000-00001F020000}"/>
    <cellStyle name="SAPBEXresItem 4" xfId="275" xr:uid="{00000000-0005-0000-0000-000020020000}"/>
    <cellStyle name="SAPBEXresItem 4 2" xfId="570" xr:uid="{00000000-0005-0000-0000-000021020000}"/>
    <cellStyle name="SAPBEXresItem 5" xfId="313" xr:uid="{00000000-0005-0000-0000-000022020000}"/>
    <cellStyle name="SAPBEXresItem 5 2" xfId="608" xr:uid="{00000000-0005-0000-0000-000023020000}"/>
    <cellStyle name="SAPBEXresItem 6" xfId="355" xr:uid="{00000000-0005-0000-0000-000024020000}"/>
    <cellStyle name="SAPBEXresItem 7" xfId="426" xr:uid="{00000000-0005-0000-0000-000025020000}"/>
    <cellStyle name="SAPBEXresItemX" xfId="76" xr:uid="{00000000-0005-0000-0000-000026020000}"/>
    <cellStyle name="SAPBEXresItemX 2" xfId="138" xr:uid="{00000000-0005-0000-0000-000027020000}"/>
    <cellStyle name="SAPBEXresItemX 2 2" xfId="484" xr:uid="{00000000-0005-0000-0000-000028020000}"/>
    <cellStyle name="SAPBEXresItemX 3" xfId="229" xr:uid="{00000000-0005-0000-0000-000029020000}"/>
    <cellStyle name="SAPBEXresItemX 3 2" xfId="529" xr:uid="{00000000-0005-0000-0000-00002A020000}"/>
    <cellStyle name="SAPBEXresItemX 4" xfId="276" xr:uid="{00000000-0005-0000-0000-00002B020000}"/>
    <cellStyle name="SAPBEXresItemX 4 2" xfId="571" xr:uid="{00000000-0005-0000-0000-00002C020000}"/>
    <cellStyle name="SAPBEXresItemX 5" xfId="314" xr:uid="{00000000-0005-0000-0000-00002D020000}"/>
    <cellStyle name="SAPBEXresItemX 5 2" xfId="609" xr:uid="{00000000-0005-0000-0000-00002E020000}"/>
    <cellStyle name="SAPBEXresItemX 6" xfId="356" xr:uid="{00000000-0005-0000-0000-00002F020000}"/>
    <cellStyle name="SAPBEXresItemX 7" xfId="427" xr:uid="{00000000-0005-0000-0000-000030020000}"/>
    <cellStyle name="SAPBEXstdData" xfId="77" xr:uid="{00000000-0005-0000-0000-000031020000}"/>
    <cellStyle name="SAPBEXstdData 2" xfId="139" xr:uid="{00000000-0005-0000-0000-000032020000}"/>
    <cellStyle name="SAPBEXstdData 2 2" xfId="485" xr:uid="{00000000-0005-0000-0000-000033020000}"/>
    <cellStyle name="SAPBEXstdData 3" xfId="230" xr:uid="{00000000-0005-0000-0000-000034020000}"/>
    <cellStyle name="SAPBEXstdData 3 2" xfId="530" xr:uid="{00000000-0005-0000-0000-000035020000}"/>
    <cellStyle name="SAPBEXstdData 4" xfId="277" xr:uid="{00000000-0005-0000-0000-000036020000}"/>
    <cellStyle name="SAPBEXstdData 4 2" xfId="572" xr:uid="{00000000-0005-0000-0000-000037020000}"/>
    <cellStyle name="SAPBEXstdData 5" xfId="315" xr:uid="{00000000-0005-0000-0000-000038020000}"/>
    <cellStyle name="SAPBEXstdData 5 2" xfId="610" xr:uid="{00000000-0005-0000-0000-000039020000}"/>
    <cellStyle name="SAPBEXstdData 6" xfId="357" xr:uid="{00000000-0005-0000-0000-00003A020000}"/>
    <cellStyle name="SAPBEXstdData 7" xfId="369" xr:uid="{00000000-0005-0000-0000-00003B020000}"/>
    <cellStyle name="SAPBEXstdData 8" xfId="428" xr:uid="{00000000-0005-0000-0000-00003C020000}"/>
    <cellStyle name="SAPBEXstdDataEmph" xfId="78" xr:uid="{00000000-0005-0000-0000-00003D020000}"/>
    <cellStyle name="SAPBEXstdDataEmph 2" xfId="140" xr:uid="{00000000-0005-0000-0000-00003E020000}"/>
    <cellStyle name="SAPBEXstdDataEmph 2 2" xfId="486" xr:uid="{00000000-0005-0000-0000-00003F020000}"/>
    <cellStyle name="SAPBEXstdDataEmph 3" xfId="231" xr:uid="{00000000-0005-0000-0000-000040020000}"/>
    <cellStyle name="SAPBEXstdDataEmph 3 2" xfId="531" xr:uid="{00000000-0005-0000-0000-000041020000}"/>
    <cellStyle name="SAPBEXstdDataEmph 4" xfId="278" xr:uid="{00000000-0005-0000-0000-000042020000}"/>
    <cellStyle name="SAPBEXstdDataEmph 4 2" xfId="573" xr:uid="{00000000-0005-0000-0000-000043020000}"/>
    <cellStyle name="SAPBEXstdDataEmph 5" xfId="316" xr:uid="{00000000-0005-0000-0000-000044020000}"/>
    <cellStyle name="SAPBEXstdDataEmph 5 2" xfId="611" xr:uid="{00000000-0005-0000-0000-000045020000}"/>
    <cellStyle name="SAPBEXstdDataEmph 6" xfId="358" xr:uid="{00000000-0005-0000-0000-000046020000}"/>
    <cellStyle name="SAPBEXstdDataEmph 7" xfId="429" xr:uid="{00000000-0005-0000-0000-000047020000}"/>
    <cellStyle name="SAPBEXstdItem" xfId="2" xr:uid="{00000000-0005-0000-0000-000048020000}"/>
    <cellStyle name="SAPBEXstdItem 2" xfId="3" xr:uid="{00000000-0005-0000-0000-000049020000}"/>
    <cellStyle name="SAPBEXstdItem 2 2" xfId="142" xr:uid="{00000000-0005-0000-0000-00004A020000}"/>
    <cellStyle name="SAPBEXstdItem 2 2 2" xfId="488" xr:uid="{00000000-0005-0000-0000-00004B020000}"/>
    <cellStyle name="SAPBEXstdItem 2 3" xfId="445" xr:uid="{00000000-0005-0000-0000-00004C020000}"/>
    <cellStyle name="SAPBEXstdItem 2 4" xfId="93" xr:uid="{00000000-0005-0000-0000-00004D020000}"/>
    <cellStyle name="SAPBEXstdItem 3" xfId="141" xr:uid="{00000000-0005-0000-0000-00004E020000}"/>
    <cellStyle name="SAPBEXstdItem 3 2" xfId="487" xr:uid="{00000000-0005-0000-0000-00004F020000}"/>
    <cellStyle name="SAPBEXstdItem 4" xfId="232" xr:uid="{00000000-0005-0000-0000-000050020000}"/>
    <cellStyle name="SAPBEXstdItem 4 2" xfId="532" xr:uid="{00000000-0005-0000-0000-000051020000}"/>
    <cellStyle name="SAPBEXstdItem 5" xfId="279" xr:uid="{00000000-0005-0000-0000-000052020000}"/>
    <cellStyle name="SAPBEXstdItem 5 2" xfId="574" xr:uid="{00000000-0005-0000-0000-000053020000}"/>
    <cellStyle name="SAPBEXstdItem 6" xfId="317" xr:uid="{00000000-0005-0000-0000-000054020000}"/>
    <cellStyle name="SAPBEXstdItem 6 2" xfId="612" xr:uid="{00000000-0005-0000-0000-000055020000}"/>
    <cellStyle name="SAPBEXstdItem 7" xfId="359" xr:uid="{00000000-0005-0000-0000-000056020000}"/>
    <cellStyle name="SAPBEXstdItem 8" xfId="368" xr:uid="{00000000-0005-0000-0000-000057020000}"/>
    <cellStyle name="SAPBEXstdItem 9" xfId="430" xr:uid="{00000000-0005-0000-0000-000058020000}"/>
    <cellStyle name="SAPBEXstdItemX" xfId="79" xr:uid="{00000000-0005-0000-0000-000059020000}"/>
    <cellStyle name="SAPBEXstdItemX 2" xfId="94" xr:uid="{00000000-0005-0000-0000-00005A020000}"/>
    <cellStyle name="SAPBEXstdItemX 2 2" xfId="144" xr:uid="{00000000-0005-0000-0000-00005B020000}"/>
    <cellStyle name="SAPBEXstdItemX 2 2 2" xfId="490" xr:uid="{00000000-0005-0000-0000-00005C020000}"/>
    <cellStyle name="SAPBEXstdItemX 2 3" xfId="446" xr:uid="{00000000-0005-0000-0000-00005D020000}"/>
    <cellStyle name="SAPBEXstdItemX 3" xfId="143" xr:uid="{00000000-0005-0000-0000-00005E020000}"/>
    <cellStyle name="SAPBEXstdItemX 3 2" xfId="489" xr:uid="{00000000-0005-0000-0000-00005F020000}"/>
    <cellStyle name="SAPBEXstdItemX 4" xfId="233" xr:uid="{00000000-0005-0000-0000-000060020000}"/>
    <cellStyle name="SAPBEXstdItemX 4 2" xfId="533" xr:uid="{00000000-0005-0000-0000-000061020000}"/>
    <cellStyle name="SAPBEXstdItemX 5" xfId="280" xr:uid="{00000000-0005-0000-0000-000062020000}"/>
    <cellStyle name="SAPBEXstdItemX 5 2" xfId="575" xr:uid="{00000000-0005-0000-0000-000063020000}"/>
    <cellStyle name="SAPBEXstdItemX 6" xfId="318" xr:uid="{00000000-0005-0000-0000-000064020000}"/>
    <cellStyle name="SAPBEXstdItemX 6 2" xfId="613" xr:uid="{00000000-0005-0000-0000-000065020000}"/>
    <cellStyle name="SAPBEXstdItemX 7" xfId="360" xr:uid="{00000000-0005-0000-0000-000066020000}"/>
    <cellStyle name="SAPBEXstdItemX 8" xfId="365" xr:uid="{00000000-0005-0000-0000-000067020000}"/>
    <cellStyle name="SAPBEXstdItemX 9" xfId="431" xr:uid="{00000000-0005-0000-0000-000068020000}"/>
    <cellStyle name="SAPBEXtitle" xfId="80" xr:uid="{00000000-0005-0000-0000-000069020000}"/>
    <cellStyle name="SAPBEXtitle 2" xfId="145" xr:uid="{00000000-0005-0000-0000-00006A020000}"/>
    <cellStyle name="SAPBEXtitle 3" xfId="234" xr:uid="{00000000-0005-0000-0000-00006B020000}"/>
    <cellStyle name="SAPBEXtitle 3 2" xfId="534" xr:uid="{00000000-0005-0000-0000-00006C020000}"/>
    <cellStyle name="SAPBEXtitle 4" xfId="281" xr:uid="{00000000-0005-0000-0000-00006D020000}"/>
    <cellStyle name="SAPBEXtitle 4 2" xfId="576" xr:uid="{00000000-0005-0000-0000-00006E020000}"/>
    <cellStyle name="SAPBEXtitle 5" xfId="319" xr:uid="{00000000-0005-0000-0000-00006F020000}"/>
    <cellStyle name="SAPBEXtitle 5 2" xfId="614" xr:uid="{00000000-0005-0000-0000-000070020000}"/>
    <cellStyle name="SAPBEXtitle 6" xfId="361" xr:uid="{00000000-0005-0000-0000-000071020000}"/>
    <cellStyle name="SAPBEXtitle 6 2" xfId="623" xr:uid="{00000000-0005-0000-0000-000072020000}"/>
    <cellStyle name="SAPBEXtitle 7" xfId="388" xr:uid="{00000000-0005-0000-0000-000073020000}"/>
    <cellStyle name="SAPBEXtitle 8" xfId="432" xr:uid="{00000000-0005-0000-0000-000074020000}"/>
    <cellStyle name="SAPBEXunassignedItem" xfId="235" xr:uid="{00000000-0005-0000-0000-000075020000}"/>
    <cellStyle name="SAPBEXundefined" xfId="81" xr:uid="{00000000-0005-0000-0000-000076020000}"/>
    <cellStyle name="SAPBEXundefined 2" xfId="146" xr:uid="{00000000-0005-0000-0000-000077020000}"/>
    <cellStyle name="SAPBEXundefined 2 2" xfId="491" xr:uid="{00000000-0005-0000-0000-000078020000}"/>
    <cellStyle name="SAPBEXundefined 3" xfId="236" xr:uid="{00000000-0005-0000-0000-000079020000}"/>
    <cellStyle name="SAPBEXundefined 3 2" xfId="535" xr:uid="{00000000-0005-0000-0000-00007A020000}"/>
    <cellStyle name="SAPBEXundefined 4" xfId="282" xr:uid="{00000000-0005-0000-0000-00007B020000}"/>
    <cellStyle name="SAPBEXundefined 4 2" xfId="577" xr:uid="{00000000-0005-0000-0000-00007C020000}"/>
    <cellStyle name="SAPBEXundefined 5" xfId="320" xr:uid="{00000000-0005-0000-0000-00007D020000}"/>
    <cellStyle name="SAPBEXundefined 5 2" xfId="615" xr:uid="{00000000-0005-0000-0000-00007E020000}"/>
    <cellStyle name="SAPBEXundefined 6" xfId="362" xr:uid="{00000000-0005-0000-0000-00007F020000}"/>
    <cellStyle name="SAPBEXundefined 7" xfId="433" xr:uid="{00000000-0005-0000-0000-000080020000}"/>
    <cellStyle name="Sheet Title" xfId="237" xr:uid="{00000000-0005-0000-0000-000081020000}"/>
    <cellStyle name="Standaard 2" xfId="45" xr:uid="{00000000-0005-0000-0000-000083020000}"/>
    <cellStyle name="Standaard 2 2" xfId="147" xr:uid="{00000000-0005-0000-0000-000084020000}"/>
    <cellStyle name="Standaard 2 3" xfId="631" xr:uid="{00000000-0005-0000-0000-000085020000}"/>
    <cellStyle name="Standaard 3" xfId="82" xr:uid="{00000000-0005-0000-0000-000086020000}"/>
    <cellStyle name="Standaard 3 2" xfId="154" xr:uid="{00000000-0005-0000-0000-000087020000}"/>
    <cellStyle name="Standaard 3 3" xfId="434" xr:uid="{00000000-0005-0000-0000-000088020000}"/>
    <cellStyle name="Standaard 3 4" xfId="629" xr:uid="{00000000-0005-0000-0000-000089020000}"/>
    <cellStyle name="Standaard 3 5" xfId="395" xr:uid="{00000000-0005-0000-0000-00008A020000}"/>
    <cellStyle name="Standaard 4" xfId="96" xr:uid="{00000000-0005-0000-0000-00008B020000}"/>
    <cellStyle name="Standaard 4 2" xfId="155" xr:uid="{00000000-0005-0000-0000-00008C020000}"/>
    <cellStyle name="Standaard 4 3" xfId="447" xr:uid="{00000000-0005-0000-0000-00008D020000}"/>
    <cellStyle name="Standaard 5" xfId="390" xr:uid="{00000000-0005-0000-0000-00008E020000}"/>
    <cellStyle name="Standaard 5 2" xfId="625" xr:uid="{00000000-0005-0000-0000-00008F020000}"/>
    <cellStyle name="Titel 2" xfId="37" xr:uid="{00000000-0005-0000-0000-000090020000}"/>
    <cellStyle name="Totaal 2" xfId="238" xr:uid="{00000000-0005-0000-0000-000092020000}"/>
    <cellStyle name="Totaal 2 2" xfId="283" xr:uid="{00000000-0005-0000-0000-000093020000}"/>
    <cellStyle name="Totaal 2 2 2" xfId="578" xr:uid="{00000000-0005-0000-0000-000094020000}"/>
    <cellStyle name="Totaal 2 3" xfId="321" xr:uid="{00000000-0005-0000-0000-000095020000}"/>
    <cellStyle name="Totaal 2 3 2" xfId="616" xr:uid="{00000000-0005-0000-0000-000096020000}"/>
    <cellStyle name="Totaal 2 4" xfId="363" xr:uid="{00000000-0005-0000-0000-000097020000}"/>
    <cellStyle name="Total" xfId="18" builtinId="25" customBuiltin="1"/>
    <cellStyle name="Uitvoer 2" xfId="195" xr:uid="{00000000-0005-0000-0000-000099020000}"/>
    <cellStyle name="Uitvoer 2 2" xfId="244" xr:uid="{00000000-0005-0000-0000-00009A020000}"/>
    <cellStyle name="Uitvoer 2 2 2" xfId="539" xr:uid="{00000000-0005-0000-0000-00009B020000}"/>
    <cellStyle name="Uitvoer 2 3" xfId="149" xr:uid="{00000000-0005-0000-0000-00009C020000}"/>
    <cellStyle name="Uitvoer 2 3 2" xfId="493" xr:uid="{00000000-0005-0000-0000-00009D020000}"/>
    <cellStyle name="Uitvoer 2 4" xfId="324" xr:uid="{00000000-0005-0000-0000-00009E020000}"/>
    <cellStyle name="Waarschuwingstekst 2" xfId="239" xr:uid="{00000000-0005-0000-0000-0000A1020000}"/>
    <cellStyle name="Warning Text" xfId="15" builtinId="11" customBuiltin="1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0" lockText="1" noThreeD="1"/>
</file>

<file path=xl/ctrlProps/ctrlProp2.xml><?xml version="1.0" encoding="utf-8"?>
<formControlPr xmlns="http://schemas.microsoft.com/office/spreadsheetml/2009/9/main" objectType="CheckBox" fmlaLink="$F$20" lockText="1" noThreeD="1"/>
</file>

<file path=xl/ctrlProps/ctrlProp3.xml><?xml version="1.0" encoding="utf-8"?>
<formControlPr xmlns="http://schemas.microsoft.com/office/spreadsheetml/2009/9/main" objectType="CheckBox" fmlaLink="$F$23" lockText="1" noThreeD="1"/>
</file>

<file path=xl/ctrlProps/ctrlProp4.xml><?xml version="1.0" encoding="utf-8"?>
<formControlPr xmlns="http://schemas.microsoft.com/office/spreadsheetml/2009/9/main" objectType="CheckBox" fmlaLink="$F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18</xdr:row>
          <xdr:rowOff>678180</xdr:rowOff>
        </xdr:from>
        <xdr:to>
          <xdr:col>10</xdr:col>
          <xdr:colOff>533400</xdr:colOff>
          <xdr:row>20</xdr:row>
          <xdr:rowOff>22860</xdr:rowOff>
        </xdr:to>
        <xdr:sp macro="" textlink="">
          <xdr:nvSpPr>
            <xdr:cNvPr id="4123" name="Check Box 26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1066800</xdr:colOff>
          <xdr:row>18</xdr:row>
          <xdr:rowOff>685800</xdr:rowOff>
        </xdr:from>
        <xdr:to>
          <xdr:col>4</xdr:col>
          <xdr:colOff>1295400</xdr:colOff>
          <xdr:row>20</xdr:row>
          <xdr:rowOff>22860</xdr:rowOff>
        </xdr:to>
        <xdr:sp macro="" textlink="">
          <xdr:nvSpPr>
            <xdr:cNvPr id="4128" name="Check Box 19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1946413</xdr:colOff>
      <xdr:row>0</xdr:row>
      <xdr:rowOff>263037</xdr:rowOff>
    </xdr:from>
    <xdr:to>
      <xdr:col>7</xdr:col>
      <xdr:colOff>140802</xdr:colOff>
      <xdr:row>2</xdr:row>
      <xdr:rowOff>917866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60"/>
        <a:stretch/>
      </xdr:blipFill>
      <xdr:spPr>
        <a:xfrm>
          <a:off x="3389595" y="263037"/>
          <a:ext cx="1940889" cy="12667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1066800</xdr:colOff>
          <xdr:row>21</xdr:row>
          <xdr:rowOff>594360</xdr:rowOff>
        </xdr:from>
        <xdr:to>
          <xdr:col>4</xdr:col>
          <xdr:colOff>1287780</xdr:colOff>
          <xdr:row>23</xdr:row>
          <xdr:rowOff>30480</xdr:rowOff>
        </xdr:to>
        <xdr:sp macro="" textlink="">
          <xdr:nvSpPr>
            <xdr:cNvPr id="4129" name="Check Box 20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1066800</xdr:colOff>
          <xdr:row>22</xdr:row>
          <xdr:rowOff>594360</xdr:rowOff>
        </xdr:from>
        <xdr:to>
          <xdr:col>4</xdr:col>
          <xdr:colOff>1287780</xdr:colOff>
          <xdr:row>24</xdr:row>
          <xdr:rowOff>30480</xdr:rowOff>
        </xdr:to>
        <xdr:sp macro="" textlink="">
          <xdr:nvSpPr>
            <xdr:cNvPr id="4130" name="Check Box 20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2"/>
  <sheetViews>
    <sheetView showGridLines="0" showZeros="0" tabSelected="1" zoomScale="110" zoomScaleNormal="110" workbookViewId="0">
      <selection activeCell="E6" sqref="E6:K6"/>
    </sheetView>
  </sheetViews>
  <sheetFormatPr defaultColWidth="9.21875" defaultRowHeight="14.4" x14ac:dyDescent="0.3"/>
  <cols>
    <col min="1" max="1" width="1.5546875" customWidth="1"/>
    <col min="2" max="2" width="5.77734375" hidden="1" customWidth="1"/>
    <col min="3" max="3" width="14.5546875" customWidth="1"/>
    <col min="4" max="4" width="4.5546875" customWidth="1"/>
    <col min="5" max="5" width="38.44140625" customWidth="1"/>
    <col min="6" max="6" width="8.77734375" hidden="1" customWidth="1"/>
    <col min="7" max="7" width="15.21875" customWidth="1"/>
    <col min="8" max="8" width="18.44140625" bestFit="1" customWidth="1"/>
    <col min="9" max="9" width="7" style="1" customWidth="1"/>
    <col min="10" max="10" width="9" style="1" customWidth="1"/>
    <col min="11" max="11" width="15.44140625" customWidth="1"/>
    <col min="12" max="12" width="9.44140625" hidden="1" customWidth="1"/>
    <col min="13" max="13" width="7.77734375" customWidth="1"/>
  </cols>
  <sheetData>
    <row r="1" spans="1:11" ht="23.4" x14ac:dyDescent="0.45">
      <c r="A1" s="87" t="s">
        <v>168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4.75" customHeight="1" x14ac:dyDescent="0.5">
      <c r="E2" s="89"/>
      <c r="F2" s="89"/>
      <c r="G2" s="89"/>
      <c r="H2" s="89"/>
      <c r="I2" s="89"/>
      <c r="J2" s="45"/>
    </row>
    <row r="3" spans="1:11" ht="79.5" customHeight="1" x14ac:dyDescent="0.5">
      <c r="E3" s="89"/>
      <c r="F3" s="89"/>
      <c r="G3" s="89"/>
      <c r="H3" s="89"/>
      <c r="I3" s="89"/>
      <c r="J3" s="45"/>
    </row>
    <row r="4" spans="1:11" ht="24" customHeight="1" x14ac:dyDescent="0.5">
      <c r="C4" s="37" t="s">
        <v>160</v>
      </c>
      <c r="E4" s="45"/>
      <c r="F4" s="45"/>
      <c r="G4" s="45"/>
      <c r="H4" s="45"/>
      <c r="I4" s="45"/>
      <c r="J4" s="45"/>
    </row>
    <row r="5" spans="1:11" s="11" customFormat="1" ht="18" customHeight="1" x14ac:dyDescent="0.5">
      <c r="A5" s="49"/>
      <c r="B5" s="49"/>
      <c r="C5" s="50" t="s">
        <v>161</v>
      </c>
      <c r="D5" s="50"/>
      <c r="E5" s="51"/>
      <c r="F5" s="51"/>
      <c r="G5" s="51"/>
      <c r="H5" s="51"/>
      <c r="I5" s="51"/>
      <c r="J5" s="51"/>
      <c r="K5" s="49"/>
    </row>
    <row r="6" spans="1:11" ht="27" customHeight="1" x14ac:dyDescent="0.3">
      <c r="C6" s="5" t="s">
        <v>0</v>
      </c>
      <c r="D6" s="5"/>
      <c r="E6" s="88"/>
      <c r="F6" s="88"/>
      <c r="G6" s="88"/>
      <c r="H6" s="88"/>
      <c r="I6" s="88"/>
      <c r="J6" s="88"/>
      <c r="K6" s="88"/>
    </row>
    <row r="7" spans="1:11" ht="27" customHeight="1" x14ac:dyDescent="0.3">
      <c r="C7" s="5" t="s">
        <v>1</v>
      </c>
      <c r="D7" s="5"/>
      <c r="E7" s="88"/>
      <c r="F7" s="88"/>
      <c r="G7" s="88"/>
      <c r="H7" s="88"/>
      <c r="I7" s="88"/>
      <c r="J7" s="88"/>
      <c r="K7" s="88"/>
    </row>
    <row r="8" spans="1:11" ht="27" customHeight="1" x14ac:dyDescent="0.3">
      <c r="C8" s="9" t="s">
        <v>2</v>
      </c>
      <c r="D8" s="9"/>
      <c r="E8" s="88"/>
      <c r="F8" s="88"/>
      <c r="G8" s="88"/>
      <c r="H8" s="88"/>
      <c r="I8" s="88"/>
      <c r="J8" s="88"/>
      <c r="K8" s="88"/>
    </row>
    <row r="9" spans="1:11" ht="27" customHeight="1" x14ac:dyDescent="0.3">
      <c r="C9" s="5" t="s">
        <v>3</v>
      </c>
      <c r="D9" s="9"/>
      <c r="E9" s="88"/>
      <c r="F9" s="88"/>
      <c r="G9" s="88"/>
      <c r="H9" s="88"/>
      <c r="I9" s="88"/>
      <c r="J9" s="88"/>
      <c r="K9" s="88"/>
    </row>
    <row r="10" spans="1:11" ht="26.25" customHeight="1" x14ac:dyDescent="0.3">
      <c r="C10" s="5" t="s">
        <v>4</v>
      </c>
      <c r="D10" s="5"/>
      <c r="E10" s="88"/>
      <c r="F10" s="88"/>
      <c r="G10" s="88"/>
      <c r="H10" s="88"/>
      <c r="I10" s="88"/>
      <c r="J10" s="88"/>
      <c r="K10" s="88"/>
    </row>
    <row r="11" spans="1:11" ht="14.25" customHeight="1" x14ac:dyDescent="0.5">
      <c r="C11" s="5"/>
      <c r="D11" s="5"/>
      <c r="H11" s="45"/>
      <c r="I11" s="45"/>
      <c r="J11" s="45"/>
    </row>
    <row r="12" spans="1:11" s="11" customFormat="1" ht="18" customHeight="1" x14ac:dyDescent="0.5">
      <c r="A12" s="49"/>
      <c r="B12" s="49"/>
      <c r="C12" s="50" t="s">
        <v>162</v>
      </c>
      <c r="D12" s="50"/>
      <c r="E12" s="51"/>
      <c r="F12" s="51"/>
      <c r="G12" s="51"/>
      <c r="H12" s="51"/>
      <c r="I12" s="51"/>
      <c r="J12" s="51"/>
      <c r="K12" s="49"/>
    </row>
    <row r="13" spans="1:11" ht="14.25" customHeight="1" x14ac:dyDescent="0.5">
      <c r="C13" s="8"/>
      <c r="D13" s="8"/>
      <c r="H13" s="45"/>
      <c r="I13" s="45"/>
      <c r="J13" s="45"/>
    </row>
    <row r="14" spans="1:11" ht="48" customHeight="1" x14ac:dyDescent="0.3">
      <c r="C14" s="85" t="s">
        <v>5</v>
      </c>
      <c r="D14" s="85"/>
      <c r="E14" s="85"/>
      <c r="F14" s="10"/>
      <c r="H14" s="85" t="s">
        <v>6</v>
      </c>
      <c r="I14" s="85"/>
      <c r="J14" s="85"/>
      <c r="K14" s="85"/>
    </row>
    <row r="15" spans="1:11" ht="14.25" customHeight="1" x14ac:dyDescent="0.3">
      <c r="C15" s="13" t="s">
        <v>7</v>
      </c>
      <c r="D15" s="71"/>
      <c r="E15" s="14"/>
      <c r="F15" s="7"/>
      <c r="H15" s="13" t="s">
        <v>8</v>
      </c>
      <c r="I15" s="71"/>
      <c r="J15" s="15"/>
      <c r="K15" s="14"/>
    </row>
    <row r="16" spans="1:11" ht="14.25" customHeight="1" x14ac:dyDescent="0.5">
      <c r="C16" s="5"/>
      <c r="D16" s="5"/>
      <c r="H16" s="6"/>
      <c r="I16" s="45"/>
      <c r="J16" s="45"/>
    </row>
    <row r="17" spans="1:13" s="11" customFormat="1" ht="18" customHeight="1" x14ac:dyDescent="0.5">
      <c r="A17" s="49"/>
      <c r="B17" s="49"/>
      <c r="C17" s="50" t="s">
        <v>163</v>
      </c>
      <c r="D17" s="50"/>
      <c r="E17" s="51"/>
      <c r="F17" s="51"/>
      <c r="G17" s="51"/>
      <c r="H17" s="51"/>
      <c r="I17" s="51"/>
      <c r="J17" s="51"/>
      <c r="K17" s="49"/>
    </row>
    <row r="18" spans="1:13" ht="14.25" customHeight="1" x14ac:dyDescent="0.5">
      <c r="C18" s="5"/>
      <c r="D18" s="5"/>
      <c r="H18" s="6"/>
      <c r="I18" s="45"/>
      <c r="J18" s="45"/>
    </row>
    <row r="19" spans="1:13" ht="55.35" customHeight="1" x14ac:dyDescent="0.5">
      <c r="C19" s="85" t="s">
        <v>9</v>
      </c>
      <c r="D19" s="85"/>
      <c r="E19" s="85"/>
      <c r="F19" s="10"/>
      <c r="H19" s="85" t="s">
        <v>10</v>
      </c>
      <c r="I19" s="85"/>
      <c r="J19" s="85"/>
      <c r="K19" s="85"/>
      <c r="L19" s="45"/>
      <c r="M19" s="78"/>
    </row>
    <row r="20" spans="1:13" ht="14.25" customHeight="1" x14ac:dyDescent="0.3">
      <c r="C20" s="13" t="s">
        <v>11</v>
      </c>
      <c r="D20" s="41"/>
      <c r="E20" s="14"/>
      <c r="F20" s="44" t="b">
        <v>0</v>
      </c>
      <c r="H20" s="13" t="s">
        <v>12</v>
      </c>
      <c r="I20" s="41"/>
      <c r="J20" s="14"/>
      <c r="K20" s="14"/>
      <c r="L20" s="2" t="b">
        <v>0</v>
      </c>
      <c r="M20" s="2"/>
    </row>
    <row r="21" spans="1:13" ht="14.25" customHeight="1" x14ac:dyDescent="0.5">
      <c r="H21" s="6"/>
      <c r="I21" s="45"/>
      <c r="J21" s="45"/>
    </row>
    <row r="22" spans="1:13" ht="18.600000000000001" customHeight="1" x14ac:dyDescent="0.3">
      <c r="C22" s="85" t="s">
        <v>13</v>
      </c>
      <c r="D22" s="85"/>
      <c r="E22" s="85"/>
      <c r="F22" s="10"/>
      <c r="I22"/>
      <c r="J22"/>
      <c r="M22" s="2"/>
    </row>
    <row r="23" spans="1:13" ht="14.25" customHeight="1" x14ac:dyDescent="0.3">
      <c r="C23" s="13" t="s">
        <v>14</v>
      </c>
      <c r="D23" s="41"/>
      <c r="E23" s="14"/>
      <c r="F23" s="44" t="b">
        <v>0</v>
      </c>
      <c r="I23"/>
      <c r="J23"/>
      <c r="M23" s="2"/>
    </row>
    <row r="24" spans="1:13" ht="14.25" customHeight="1" x14ac:dyDescent="0.3">
      <c r="C24" s="13" t="s">
        <v>15</v>
      </c>
      <c r="D24" s="41"/>
      <c r="E24" s="14"/>
      <c r="F24" s="44" t="b">
        <v>0</v>
      </c>
      <c r="I24"/>
      <c r="J24"/>
      <c r="M24" s="2"/>
    </row>
    <row r="25" spans="1:13" ht="14.25" customHeight="1" x14ac:dyDescent="0.3">
      <c r="I25"/>
      <c r="J25"/>
      <c r="M25" s="2"/>
    </row>
    <row r="26" spans="1:13" s="73" customFormat="1" ht="18" customHeight="1" x14ac:dyDescent="0.3">
      <c r="A26" s="72"/>
      <c r="B26" s="72"/>
      <c r="C26" s="86" t="s">
        <v>16</v>
      </c>
      <c r="D26" s="86"/>
      <c r="E26" s="86"/>
      <c r="F26" s="86"/>
      <c r="G26" s="86"/>
      <c r="H26" s="86"/>
      <c r="I26" s="86"/>
      <c r="J26" s="86"/>
      <c r="K26" s="86"/>
      <c r="L26" s="73">
        <v>0.9</v>
      </c>
    </row>
    <row r="27" spans="1:13" s="3" customFormat="1" ht="25.5" customHeight="1" x14ac:dyDescent="0.3">
      <c r="C27" s="56" t="s">
        <v>17</v>
      </c>
      <c r="D27" s="57" t="s">
        <v>18</v>
      </c>
      <c r="E27" s="20"/>
      <c r="F27" s="58"/>
      <c r="G27" s="59"/>
      <c r="H27" s="60" t="s">
        <v>19</v>
      </c>
      <c r="I27" s="61"/>
      <c r="J27" s="62" t="s">
        <v>20</v>
      </c>
      <c r="K27" s="63" t="s">
        <v>21</v>
      </c>
    </row>
    <row r="28" spans="1:13" s="3" customFormat="1" ht="13.5" customHeight="1" x14ac:dyDescent="0.3">
      <c r="B28" s="16"/>
      <c r="C28" s="43"/>
      <c r="D28" s="22" t="s">
        <v>22</v>
      </c>
      <c r="E28" s="22"/>
      <c r="F28" s="23"/>
      <c r="G28" s="23"/>
      <c r="H28" s="30"/>
      <c r="I28" s="23"/>
      <c r="J28" s="23"/>
      <c r="K28" s="24"/>
    </row>
    <row r="29" spans="1:13" s="3" customFormat="1" ht="13.5" customHeight="1" x14ac:dyDescent="0.3">
      <c r="B29" s="16"/>
      <c r="C29" s="43"/>
      <c r="D29" s="28" t="s">
        <v>23</v>
      </c>
      <c r="E29" s="28"/>
      <c r="F29" s="29"/>
      <c r="G29" s="26"/>
      <c r="H29" s="31"/>
      <c r="I29" s="25"/>
      <c r="J29" s="25"/>
      <c r="K29" s="18"/>
    </row>
    <row r="30" spans="1:13" s="3" customFormat="1" ht="13.5" customHeight="1" x14ac:dyDescent="0.3">
      <c r="B30" s="38">
        <f>$D$15</f>
        <v>0</v>
      </c>
      <c r="C30" s="42">
        <f t="shared" ref="C30" si="0">B30</f>
        <v>0</v>
      </c>
      <c r="D30" s="16" t="s">
        <v>24</v>
      </c>
      <c r="E30" s="19"/>
      <c r="F30" s="20"/>
      <c r="G30" s="21"/>
      <c r="H30" s="46" t="s">
        <v>25</v>
      </c>
      <c r="I30" s="67" t="s">
        <v>26</v>
      </c>
      <c r="J30" s="17">
        <v>4.7</v>
      </c>
      <c r="K30" s="17">
        <f>J30*C30</f>
        <v>0</v>
      </c>
      <c r="M30" s="12"/>
    </row>
    <row r="31" spans="1:13" s="3" customFormat="1" ht="13.5" customHeight="1" x14ac:dyDescent="0.3">
      <c r="B31" s="38">
        <f t="shared" ref="B31:B38" si="1">$D$15</f>
        <v>0</v>
      </c>
      <c r="C31" s="42">
        <f t="shared" ref="C31:C38" si="2">B31</f>
        <v>0</v>
      </c>
      <c r="D31" s="16" t="s">
        <v>27</v>
      </c>
      <c r="E31" s="19"/>
      <c r="F31" s="20"/>
      <c r="G31" s="21"/>
      <c r="H31" s="46" t="s">
        <v>28</v>
      </c>
      <c r="I31" s="67" t="s">
        <v>26</v>
      </c>
      <c r="J31" s="17">
        <v>4.7</v>
      </c>
      <c r="K31" s="17">
        <f t="shared" ref="K31:K54" si="3">J31*C31</f>
        <v>0</v>
      </c>
      <c r="M31" s="12"/>
    </row>
    <row r="32" spans="1:13" s="3" customFormat="1" ht="13.5" customHeight="1" x14ac:dyDescent="0.3">
      <c r="B32" s="38">
        <f t="shared" si="1"/>
        <v>0</v>
      </c>
      <c r="C32" s="42">
        <f t="shared" si="2"/>
        <v>0</v>
      </c>
      <c r="D32" s="16" t="s">
        <v>29</v>
      </c>
      <c r="E32" s="19"/>
      <c r="F32" s="20"/>
      <c r="G32" s="21"/>
      <c r="H32" s="46" t="s">
        <v>30</v>
      </c>
      <c r="I32" s="67" t="s">
        <v>26</v>
      </c>
      <c r="J32" s="17">
        <v>4.7</v>
      </c>
      <c r="K32" s="17">
        <f t="shared" si="3"/>
        <v>0</v>
      </c>
      <c r="M32" s="12"/>
    </row>
    <row r="33" spans="2:13" s="3" customFormat="1" ht="13.5" customHeight="1" x14ac:dyDescent="0.3">
      <c r="B33" s="38">
        <f t="shared" si="1"/>
        <v>0</v>
      </c>
      <c r="C33" s="42">
        <f t="shared" si="2"/>
        <v>0</v>
      </c>
      <c r="D33" s="16" t="s">
        <v>31</v>
      </c>
      <c r="E33" s="19"/>
      <c r="F33" s="20"/>
      <c r="G33" s="21"/>
      <c r="H33" s="46" t="s">
        <v>32</v>
      </c>
      <c r="I33" s="67" t="s">
        <v>26</v>
      </c>
      <c r="J33" s="17">
        <v>4.7</v>
      </c>
      <c r="K33" s="17">
        <f t="shared" si="3"/>
        <v>0</v>
      </c>
      <c r="M33" s="12"/>
    </row>
    <row r="34" spans="2:13" s="3" customFormat="1" ht="13.5" customHeight="1" x14ac:dyDescent="0.3">
      <c r="B34" s="38">
        <f t="shared" si="1"/>
        <v>0</v>
      </c>
      <c r="C34" s="42">
        <f t="shared" si="2"/>
        <v>0</v>
      </c>
      <c r="D34" s="16" t="s">
        <v>33</v>
      </c>
      <c r="E34" s="19"/>
      <c r="F34" s="20"/>
      <c r="G34" s="21"/>
      <c r="H34" s="46" t="s">
        <v>34</v>
      </c>
      <c r="I34" s="67" t="s">
        <v>26</v>
      </c>
      <c r="J34" s="17">
        <v>4.7</v>
      </c>
      <c r="K34" s="17">
        <f t="shared" si="3"/>
        <v>0</v>
      </c>
      <c r="M34" s="12"/>
    </row>
    <row r="35" spans="2:13" s="3" customFormat="1" ht="13.5" customHeight="1" x14ac:dyDescent="0.3">
      <c r="B35" s="38">
        <f t="shared" si="1"/>
        <v>0</v>
      </c>
      <c r="C35" s="42">
        <f t="shared" si="2"/>
        <v>0</v>
      </c>
      <c r="D35" s="16" t="s">
        <v>35</v>
      </c>
      <c r="E35" s="19"/>
      <c r="F35" s="20"/>
      <c r="G35" s="21"/>
      <c r="H35" s="46" t="s">
        <v>36</v>
      </c>
      <c r="I35" s="67" t="s">
        <v>26</v>
      </c>
      <c r="J35" s="17">
        <v>4.7</v>
      </c>
      <c r="K35" s="17">
        <f t="shared" si="3"/>
        <v>0</v>
      </c>
      <c r="M35" s="12"/>
    </row>
    <row r="36" spans="2:13" s="3" customFormat="1" ht="13.5" customHeight="1" x14ac:dyDescent="0.3">
      <c r="B36" s="38">
        <f t="shared" si="1"/>
        <v>0</v>
      </c>
      <c r="C36" s="42">
        <f t="shared" si="2"/>
        <v>0</v>
      </c>
      <c r="D36" s="16" t="s">
        <v>37</v>
      </c>
      <c r="E36" s="19"/>
      <c r="F36" s="20"/>
      <c r="G36" s="21"/>
      <c r="H36" s="46" t="s">
        <v>38</v>
      </c>
      <c r="I36" s="67" t="s">
        <v>26</v>
      </c>
      <c r="J36" s="17">
        <v>4.7</v>
      </c>
      <c r="K36" s="17">
        <f t="shared" si="3"/>
        <v>0</v>
      </c>
      <c r="M36" s="12"/>
    </row>
    <row r="37" spans="2:13" s="3" customFormat="1" ht="13.5" customHeight="1" x14ac:dyDescent="0.3">
      <c r="B37" s="38">
        <f t="shared" si="1"/>
        <v>0</v>
      </c>
      <c r="C37" s="42">
        <f t="shared" si="2"/>
        <v>0</v>
      </c>
      <c r="D37" s="16" t="s">
        <v>39</v>
      </c>
      <c r="E37" s="19"/>
      <c r="F37" s="20"/>
      <c r="G37" s="21"/>
      <c r="H37" s="46" t="s">
        <v>40</v>
      </c>
      <c r="I37" s="67" t="s">
        <v>26</v>
      </c>
      <c r="J37" s="17">
        <v>4.7</v>
      </c>
      <c r="K37" s="17">
        <f t="shared" si="3"/>
        <v>0</v>
      </c>
      <c r="M37" s="12"/>
    </row>
    <row r="38" spans="2:13" s="3" customFormat="1" ht="13.5" customHeight="1" x14ac:dyDescent="0.3">
      <c r="B38" s="38">
        <f t="shared" si="1"/>
        <v>0</v>
      </c>
      <c r="C38" s="42">
        <f t="shared" si="2"/>
        <v>0</v>
      </c>
      <c r="D38" s="16" t="s">
        <v>41</v>
      </c>
      <c r="E38" s="19"/>
      <c r="F38" s="20"/>
      <c r="G38" s="21"/>
      <c r="H38" s="46" t="s">
        <v>42</v>
      </c>
      <c r="I38" s="67" t="s">
        <v>26</v>
      </c>
      <c r="J38" s="17">
        <v>4.7</v>
      </c>
      <c r="K38" s="17">
        <f t="shared" si="3"/>
        <v>0</v>
      </c>
      <c r="M38" s="12"/>
    </row>
    <row r="39" spans="2:13" s="3" customFormat="1" ht="13.5" customHeight="1" x14ac:dyDescent="0.3">
      <c r="B39" s="38">
        <f t="shared" ref="B39:B48" si="4">IF($F$20=TRUE,0,$D$15)</f>
        <v>0</v>
      </c>
      <c r="C39" s="42">
        <f t="shared" ref="C39:C58" si="5">B39</f>
        <v>0</v>
      </c>
      <c r="D39" s="16" t="s">
        <v>43</v>
      </c>
      <c r="E39" s="19"/>
      <c r="F39" s="20"/>
      <c r="G39" s="21"/>
      <c r="H39" s="46" t="s">
        <v>44</v>
      </c>
      <c r="I39" s="66" t="s">
        <v>45</v>
      </c>
      <c r="J39" s="17">
        <v>4.7</v>
      </c>
      <c r="K39" s="17">
        <f t="shared" si="3"/>
        <v>0</v>
      </c>
      <c r="M39" s="12"/>
    </row>
    <row r="40" spans="2:13" s="3" customFormat="1" ht="13.5" customHeight="1" x14ac:dyDescent="0.3">
      <c r="B40" s="38"/>
      <c r="C40" s="42">
        <f t="shared" si="5"/>
        <v>0</v>
      </c>
      <c r="D40" s="16" t="s">
        <v>46</v>
      </c>
      <c r="E40" s="19"/>
      <c r="F40" s="20"/>
      <c r="G40" s="21"/>
      <c r="H40" s="46" t="s">
        <v>47</v>
      </c>
      <c r="I40" s="67" t="s">
        <v>26</v>
      </c>
      <c r="J40" s="17">
        <v>4.7</v>
      </c>
      <c r="K40" s="17">
        <f t="shared" si="3"/>
        <v>0</v>
      </c>
      <c r="M40" s="12"/>
    </row>
    <row r="41" spans="2:13" s="3" customFormat="1" ht="13.5" customHeight="1" x14ac:dyDescent="0.3">
      <c r="B41" s="38"/>
      <c r="C41" s="42">
        <f t="shared" si="5"/>
        <v>0</v>
      </c>
      <c r="D41" s="16" t="s">
        <v>48</v>
      </c>
      <c r="E41" s="19"/>
      <c r="F41" s="20"/>
      <c r="G41" s="21"/>
      <c r="H41" s="46" t="s">
        <v>49</v>
      </c>
      <c r="I41" s="67" t="s">
        <v>26</v>
      </c>
      <c r="J41" s="17">
        <v>4.7</v>
      </c>
      <c r="K41" s="17">
        <f t="shared" si="3"/>
        <v>0</v>
      </c>
      <c r="M41" s="12"/>
    </row>
    <row r="42" spans="2:13" s="3" customFormat="1" ht="13.5" customHeight="1" x14ac:dyDescent="0.3">
      <c r="B42" s="38"/>
      <c r="C42" s="42">
        <f t="shared" si="5"/>
        <v>0</v>
      </c>
      <c r="D42" s="16" t="s">
        <v>50</v>
      </c>
      <c r="E42" s="19"/>
      <c r="F42" s="20"/>
      <c r="G42" s="21"/>
      <c r="H42" s="46" t="s">
        <v>51</v>
      </c>
      <c r="I42" s="67" t="s">
        <v>26</v>
      </c>
      <c r="J42" s="17">
        <v>4.7</v>
      </c>
      <c r="K42" s="17">
        <f t="shared" si="3"/>
        <v>0</v>
      </c>
      <c r="M42" s="12"/>
    </row>
    <row r="43" spans="2:13" s="3" customFormat="1" ht="13.5" customHeight="1" x14ac:dyDescent="0.3">
      <c r="B43" s="38"/>
      <c r="C43" s="42">
        <f t="shared" si="5"/>
        <v>0</v>
      </c>
      <c r="D43" s="16" t="s">
        <v>52</v>
      </c>
      <c r="E43" s="19"/>
      <c r="F43" s="20"/>
      <c r="G43" s="21"/>
      <c r="H43" s="46" t="s">
        <v>53</v>
      </c>
      <c r="I43" s="67" t="s">
        <v>26</v>
      </c>
      <c r="J43" s="17">
        <v>4.7</v>
      </c>
      <c r="K43" s="17">
        <f t="shared" si="3"/>
        <v>0</v>
      </c>
      <c r="M43" s="12"/>
    </row>
    <row r="44" spans="2:13" s="3" customFormat="1" ht="13.5" customHeight="1" x14ac:dyDescent="0.3">
      <c r="B44" s="38"/>
      <c r="C44" s="42">
        <f t="shared" si="5"/>
        <v>0</v>
      </c>
      <c r="D44" s="16" t="s">
        <v>54</v>
      </c>
      <c r="E44" s="19"/>
      <c r="F44" s="20"/>
      <c r="G44" s="21"/>
      <c r="H44" s="46" t="s">
        <v>55</v>
      </c>
      <c r="I44" s="67" t="s">
        <v>26</v>
      </c>
      <c r="J44" s="17">
        <v>4.7</v>
      </c>
      <c r="K44" s="17">
        <f t="shared" si="3"/>
        <v>0</v>
      </c>
      <c r="M44" s="12"/>
    </row>
    <row r="45" spans="2:13" s="3" customFormat="1" ht="13.5" customHeight="1" x14ac:dyDescent="0.3">
      <c r="B45" s="38"/>
      <c r="C45" s="42">
        <f t="shared" si="5"/>
        <v>0</v>
      </c>
      <c r="D45" s="16" t="s">
        <v>56</v>
      </c>
      <c r="E45" s="19"/>
      <c r="F45" s="20"/>
      <c r="G45" s="21"/>
      <c r="H45" s="46" t="s">
        <v>57</v>
      </c>
      <c r="I45" s="67" t="s">
        <v>26</v>
      </c>
      <c r="J45" s="17">
        <v>4.7</v>
      </c>
      <c r="K45" s="17">
        <f t="shared" si="3"/>
        <v>0</v>
      </c>
      <c r="M45" s="12"/>
    </row>
    <row r="46" spans="2:13" s="3" customFormat="1" ht="13.5" customHeight="1" x14ac:dyDescent="0.3">
      <c r="B46" s="38"/>
      <c r="C46" s="42">
        <f t="shared" si="5"/>
        <v>0</v>
      </c>
      <c r="D46" s="16" t="s">
        <v>58</v>
      </c>
      <c r="E46" s="19"/>
      <c r="F46" s="20"/>
      <c r="G46" s="21"/>
      <c r="H46" s="46" t="s">
        <v>59</v>
      </c>
      <c r="I46" s="67" t="s">
        <v>26</v>
      </c>
      <c r="J46" s="17">
        <v>4.7</v>
      </c>
      <c r="K46" s="17">
        <f t="shared" si="3"/>
        <v>0</v>
      </c>
      <c r="M46" s="12"/>
    </row>
    <row r="47" spans="2:13" s="3" customFormat="1" ht="13.5" customHeight="1" x14ac:dyDescent="0.3">
      <c r="B47" s="38"/>
      <c r="C47" s="42">
        <f t="shared" si="5"/>
        <v>0</v>
      </c>
      <c r="D47" s="16" t="s">
        <v>60</v>
      </c>
      <c r="E47" s="19"/>
      <c r="F47" s="20"/>
      <c r="G47" s="21"/>
      <c r="H47" s="46" t="s">
        <v>61</v>
      </c>
      <c r="I47" s="67" t="s">
        <v>26</v>
      </c>
      <c r="J47" s="17">
        <v>4.7</v>
      </c>
      <c r="K47" s="17">
        <f t="shared" si="3"/>
        <v>0</v>
      </c>
      <c r="M47" s="12"/>
    </row>
    <row r="48" spans="2:13" s="3" customFormat="1" ht="13.5" customHeight="1" x14ac:dyDescent="0.3">
      <c r="B48" s="38">
        <f t="shared" si="4"/>
        <v>0</v>
      </c>
      <c r="C48" s="42">
        <f t="shared" ref="C48" si="6">B48</f>
        <v>0</v>
      </c>
      <c r="D48" s="48" t="s">
        <v>62</v>
      </c>
      <c r="E48" s="19"/>
      <c r="F48" s="20"/>
      <c r="G48" s="21"/>
      <c r="H48" s="46" t="s">
        <v>63</v>
      </c>
      <c r="I48" s="66" t="s">
        <v>45</v>
      </c>
      <c r="J48" s="17">
        <v>4.7</v>
      </c>
      <c r="K48" s="17">
        <f t="shared" si="3"/>
        <v>0</v>
      </c>
      <c r="M48" s="12"/>
    </row>
    <row r="49" spans="2:13" s="3" customFormat="1" ht="13.5" customHeight="1" x14ac:dyDescent="0.3">
      <c r="B49" s="38">
        <f t="shared" ref="B49:B51" si="7">$D$15</f>
        <v>0</v>
      </c>
      <c r="C49" s="42">
        <f t="shared" si="5"/>
        <v>0</v>
      </c>
      <c r="D49" s="16" t="s">
        <v>64</v>
      </c>
      <c r="E49" s="19"/>
      <c r="F49" s="20"/>
      <c r="G49" s="21"/>
      <c r="H49" s="46" t="s">
        <v>65</v>
      </c>
      <c r="I49" s="67" t="s">
        <v>26</v>
      </c>
      <c r="J49" s="17">
        <v>4.95</v>
      </c>
      <c r="K49" s="17">
        <f t="shared" si="3"/>
        <v>0</v>
      </c>
      <c r="M49" s="12"/>
    </row>
    <row r="50" spans="2:13" s="3" customFormat="1" ht="13.5" customHeight="1" x14ac:dyDescent="0.3">
      <c r="B50" s="38">
        <f t="shared" si="7"/>
        <v>0</v>
      </c>
      <c r="C50" s="42">
        <f t="shared" si="5"/>
        <v>0</v>
      </c>
      <c r="D50" s="16" t="s">
        <v>66</v>
      </c>
      <c r="E50" s="19"/>
      <c r="F50" s="20"/>
      <c r="G50" s="21"/>
      <c r="H50" s="46" t="s">
        <v>67</v>
      </c>
      <c r="I50" s="67" t="s">
        <v>26</v>
      </c>
      <c r="J50" s="17">
        <v>5.55</v>
      </c>
      <c r="K50" s="17">
        <f t="shared" si="3"/>
        <v>0</v>
      </c>
      <c r="M50" s="12"/>
    </row>
    <row r="51" spans="2:13" s="3" customFormat="1" ht="13.5" customHeight="1" x14ac:dyDescent="0.3">
      <c r="B51" s="38">
        <f t="shared" si="7"/>
        <v>0</v>
      </c>
      <c r="C51" s="42">
        <f t="shared" si="5"/>
        <v>0</v>
      </c>
      <c r="D51" s="16" t="s">
        <v>68</v>
      </c>
      <c r="E51" s="19"/>
      <c r="F51" s="20"/>
      <c r="G51" s="21"/>
      <c r="H51" s="46" t="s">
        <v>69</v>
      </c>
      <c r="I51" s="67" t="s">
        <v>26</v>
      </c>
      <c r="J51" s="17">
        <v>3.2</v>
      </c>
      <c r="K51" s="17">
        <f t="shared" si="3"/>
        <v>0</v>
      </c>
      <c r="M51" s="12"/>
    </row>
    <row r="52" spans="2:13" s="3" customFormat="1" ht="13.5" customHeight="1" x14ac:dyDescent="0.3">
      <c r="B52" s="38">
        <f>IF($F$24=TRUE,$D$15,0)</f>
        <v>0</v>
      </c>
      <c r="C52" s="42">
        <f t="shared" si="5"/>
        <v>0</v>
      </c>
      <c r="D52" s="74" t="s">
        <v>70</v>
      </c>
      <c r="E52" s="19"/>
      <c r="F52" s="20"/>
      <c r="G52" s="21"/>
      <c r="H52" s="75" t="s">
        <v>71</v>
      </c>
      <c r="I52" s="66" t="s">
        <v>45</v>
      </c>
      <c r="J52" s="17">
        <v>6.25</v>
      </c>
      <c r="K52" s="17">
        <f t="shared" si="3"/>
        <v>0</v>
      </c>
      <c r="M52" s="12"/>
    </row>
    <row r="53" spans="2:13" s="3" customFormat="1" ht="13.5" customHeight="1" x14ac:dyDescent="0.3">
      <c r="B53" s="38">
        <f>IF($F$23=TRUE,$D$15,0)</f>
        <v>0</v>
      </c>
      <c r="C53" s="42">
        <f t="shared" si="5"/>
        <v>0</v>
      </c>
      <c r="D53" s="74" t="s">
        <v>72</v>
      </c>
      <c r="E53" s="19"/>
      <c r="F53" s="20"/>
      <c r="G53" s="21"/>
      <c r="H53" s="75" t="s">
        <v>73</v>
      </c>
      <c r="I53" s="66" t="s">
        <v>45</v>
      </c>
      <c r="J53" s="17">
        <v>6.25</v>
      </c>
      <c r="K53" s="17">
        <f t="shared" si="3"/>
        <v>0</v>
      </c>
      <c r="M53" s="12"/>
    </row>
    <row r="54" spans="2:13" s="3" customFormat="1" ht="13.5" customHeight="1" x14ac:dyDescent="0.3">
      <c r="B54" s="38">
        <f>$D$15</f>
        <v>0</v>
      </c>
      <c r="C54" s="42">
        <f t="shared" si="5"/>
        <v>0</v>
      </c>
      <c r="D54" s="16" t="s">
        <v>74</v>
      </c>
      <c r="E54" s="19"/>
      <c r="F54" s="20"/>
      <c r="G54" s="21"/>
      <c r="H54" s="46" t="s">
        <v>75</v>
      </c>
      <c r="I54" s="76"/>
      <c r="J54" s="17">
        <v>15.75</v>
      </c>
      <c r="K54" s="17">
        <f t="shared" si="3"/>
        <v>0</v>
      </c>
      <c r="M54" s="12"/>
    </row>
    <row r="55" spans="2:13" s="3" customFormat="1" ht="13.5" customHeight="1" x14ac:dyDescent="0.3">
      <c r="B55" s="38">
        <f t="shared" ref="B55:B56" si="8">$D$15</f>
        <v>0</v>
      </c>
      <c r="C55" s="42">
        <f>B55</f>
        <v>0</v>
      </c>
      <c r="D55" s="16" t="s">
        <v>76</v>
      </c>
      <c r="E55" s="19"/>
      <c r="F55" s="20"/>
      <c r="G55" s="21"/>
      <c r="H55" s="46" t="s">
        <v>77</v>
      </c>
      <c r="I55" s="76"/>
      <c r="J55" s="17">
        <v>11.95</v>
      </c>
      <c r="K55" s="17">
        <f>J55*C55</f>
        <v>0</v>
      </c>
      <c r="M55" s="12"/>
    </row>
    <row r="56" spans="2:13" s="3" customFormat="1" ht="13.5" customHeight="1" x14ac:dyDescent="0.3">
      <c r="B56" s="38">
        <f t="shared" si="8"/>
        <v>0</v>
      </c>
      <c r="C56" s="42">
        <f>B56</f>
        <v>0</v>
      </c>
      <c r="D56" s="16" t="s">
        <v>78</v>
      </c>
      <c r="E56" s="19"/>
      <c r="F56" s="20"/>
      <c r="G56" s="21"/>
      <c r="H56" s="46" t="s">
        <v>79</v>
      </c>
      <c r="I56" s="76"/>
      <c r="J56" s="17">
        <v>11.95</v>
      </c>
      <c r="K56" s="17">
        <f>J56*C56</f>
        <v>0</v>
      </c>
      <c r="M56" s="12"/>
    </row>
    <row r="57" spans="2:13" s="3" customFormat="1" ht="13.5" customHeight="1" x14ac:dyDescent="0.3">
      <c r="B57" s="38">
        <f t="shared" ref="B57" si="9">IF($F$20=TRUE,0,$D$15)</f>
        <v>0</v>
      </c>
      <c r="C57" s="42">
        <f>B57</f>
        <v>0</v>
      </c>
      <c r="D57" s="16" t="s">
        <v>80</v>
      </c>
      <c r="E57" s="19"/>
      <c r="F57" s="20"/>
      <c r="G57" s="21"/>
      <c r="H57" s="46" t="s">
        <v>81</v>
      </c>
      <c r="I57" s="66" t="s">
        <v>45</v>
      </c>
      <c r="J57" s="17">
        <v>40.15</v>
      </c>
      <c r="K57" s="17">
        <f>J57*C57</f>
        <v>0</v>
      </c>
      <c r="M57" s="12"/>
    </row>
    <row r="58" spans="2:13" s="3" customFormat="1" ht="13.5" customHeight="1" x14ac:dyDescent="0.3">
      <c r="B58" s="38">
        <f>IF($F$20=TRUE,0,$D$15)</f>
        <v>0</v>
      </c>
      <c r="C58" s="42">
        <f t="shared" si="5"/>
        <v>0</v>
      </c>
      <c r="D58" s="16" t="s">
        <v>82</v>
      </c>
      <c r="E58" s="19"/>
      <c r="F58" s="20"/>
      <c r="G58" s="21"/>
      <c r="H58" s="46" t="s">
        <v>83</v>
      </c>
      <c r="I58" s="66" t="s">
        <v>45</v>
      </c>
      <c r="J58" s="17">
        <v>16.350000000000001</v>
      </c>
      <c r="K58" s="17">
        <f>J58*C58</f>
        <v>0</v>
      </c>
      <c r="M58" s="90"/>
    </row>
    <row r="59" spans="2:13" s="3" customFormat="1" ht="13.5" customHeight="1" x14ac:dyDescent="0.3">
      <c r="B59" s="38">
        <f>IF($F$20=TRUE,0,$D$15/30)</f>
        <v>0</v>
      </c>
      <c r="C59" s="69">
        <f>CEILING(B59,1)</f>
        <v>0</v>
      </c>
      <c r="D59" s="16" t="s">
        <v>84</v>
      </c>
      <c r="E59" s="19"/>
      <c r="F59" s="20"/>
      <c r="G59" s="21"/>
      <c r="H59" s="46" t="s">
        <v>85</v>
      </c>
      <c r="I59" s="66" t="s">
        <v>45</v>
      </c>
      <c r="J59" s="17">
        <v>15.75</v>
      </c>
      <c r="K59" s="17">
        <f>J59*C59</f>
        <v>0</v>
      </c>
      <c r="M59" s="12"/>
    </row>
    <row r="60" spans="2:13" s="3" customFormat="1" ht="13.5" customHeight="1" x14ac:dyDescent="0.3">
      <c r="B60" s="38">
        <f>IF($F$20=TRUE,0,$D$15/30)</f>
        <v>0</v>
      </c>
      <c r="C60" s="69">
        <f t="shared" ref="C60:C61" si="10">CEILING(B60,1)</f>
        <v>0</v>
      </c>
      <c r="D60" s="65" t="s">
        <v>86</v>
      </c>
      <c r="E60" s="19"/>
      <c r="F60" s="20"/>
      <c r="G60" s="21"/>
      <c r="H60" s="64" t="s">
        <v>87</v>
      </c>
      <c r="I60" s="66" t="s">
        <v>45</v>
      </c>
      <c r="J60" s="17">
        <v>3.8</v>
      </c>
      <c r="K60" s="17">
        <f t="shared" ref="K60:K61" si="11">J60*C60</f>
        <v>0</v>
      </c>
      <c r="M60" s="12"/>
    </row>
    <row r="61" spans="2:13" s="3" customFormat="1" ht="13.5" customHeight="1" x14ac:dyDescent="0.3">
      <c r="B61" s="38">
        <f>IF($F$20=TRUE,0,$D$15)/30</f>
        <v>0</v>
      </c>
      <c r="C61" s="69">
        <f t="shared" si="10"/>
        <v>0</v>
      </c>
      <c r="D61" s="65" t="s">
        <v>88</v>
      </c>
      <c r="E61" s="19"/>
      <c r="F61" s="20"/>
      <c r="G61" s="21"/>
      <c r="H61" s="64" t="s">
        <v>89</v>
      </c>
      <c r="I61" s="66" t="s">
        <v>45</v>
      </c>
      <c r="J61" s="17">
        <v>6.05</v>
      </c>
      <c r="K61" s="17">
        <f t="shared" si="11"/>
        <v>0</v>
      </c>
      <c r="M61" s="12"/>
    </row>
    <row r="62" spans="2:13" s="3" customFormat="1" ht="13.5" customHeight="1" x14ac:dyDescent="0.3">
      <c r="B62" s="16"/>
      <c r="C62" s="43"/>
      <c r="D62" s="27" t="s">
        <v>90</v>
      </c>
      <c r="E62" s="27"/>
      <c r="F62" s="20"/>
      <c r="G62" s="21"/>
      <c r="H62" s="46"/>
      <c r="I62" s="17"/>
      <c r="J62" s="17"/>
      <c r="K62" s="17"/>
      <c r="M62" s="12"/>
    </row>
    <row r="63" spans="2:13" s="3" customFormat="1" ht="13.5" customHeight="1" x14ac:dyDescent="0.3">
      <c r="B63" s="38">
        <f>$I$15</f>
        <v>0</v>
      </c>
      <c r="C63" s="42">
        <f t="shared" ref="C63" si="12">B63</f>
        <v>0</v>
      </c>
      <c r="D63" s="16" t="s">
        <v>91</v>
      </c>
      <c r="E63" s="19"/>
      <c r="F63" s="20"/>
      <c r="G63" s="21"/>
      <c r="H63" s="46" t="s">
        <v>92</v>
      </c>
      <c r="I63" s="68" t="s">
        <v>93</v>
      </c>
      <c r="J63" s="17">
        <v>103.95</v>
      </c>
      <c r="K63" s="17">
        <f t="shared" ref="K63:K72" si="13">J63*C63</f>
        <v>0</v>
      </c>
      <c r="M63" s="12"/>
    </row>
    <row r="64" spans="2:13" s="3" customFormat="1" ht="13.5" customHeight="1" x14ac:dyDescent="0.3">
      <c r="B64" s="38">
        <f t="shared" ref="B64:B71" si="14">$I$15</f>
        <v>0</v>
      </c>
      <c r="C64" s="42">
        <f t="shared" ref="C64:C72" si="15">B64</f>
        <v>0</v>
      </c>
      <c r="D64" s="16" t="s">
        <v>94</v>
      </c>
      <c r="E64" s="19"/>
      <c r="F64" s="20"/>
      <c r="G64" s="21"/>
      <c r="H64" s="46" t="s">
        <v>95</v>
      </c>
      <c r="I64" s="68" t="s">
        <v>93</v>
      </c>
      <c r="J64" s="17">
        <v>103.95</v>
      </c>
      <c r="K64" s="17">
        <f t="shared" si="13"/>
        <v>0</v>
      </c>
      <c r="M64" s="12"/>
    </row>
    <row r="65" spans="2:13" s="3" customFormat="1" ht="13.5" customHeight="1" x14ac:dyDescent="0.3">
      <c r="B65" s="38">
        <f t="shared" si="14"/>
        <v>0</v>
      </c>
      <c r="C65" s="42">
        <f t="shared" si="15"/>
        <v>0</v>
      </c>
      <c r="D65" s="16" t="s">
        <v>96</v>
      </c>
      <c r="E65" s="19"/>
      <c r="F65" s="20"/>
      <c r="G65" s="21"/>
      <c r="H65" s="46" t="s">
        <v>97</v>
      </c>
      <c r="I65" s="68" t="s">
        <v>93</v>
      </c>
      <c r="J65" s="17">
        <v>103.95</v>
      </c>
      <c r="K65" s="17">
        <f t="shared" si="13"/>
        <v>0</v>
      </c>
      <c r="M65" s="12"/>
    </row>
    <row r="66" spans="2:13" s="3" customFormat="1" ht="13.5" customHeight="1" x14ac:dyDescent="0.3">
      <c r="B66" s="38">
        <f t="shared" si="14"/>
        <v>0</v>
      </c>
      <c r="C66" s="42">
        <f t="shared" si="15"/>
        <v>0</v>
      </c>
      <c r="D66" s="16" t="s">
        <v>98</v>
      </c>
      <c r="E66" s="19"/>
      <c r="F66" s="20"/>
      <c r="G66" s="21"/>
      <c r="H66" s="46" t="s">
        <v>99</v>
      </c>
      <c r="I66" s="68" t="s">
        <v>93</v>
      </c>
      <c r="J66" s="17">
        <v>103.95</v>
      </c>
      <c r="K66" s="17">
        <f t="shared" si="13"/>
        <v>0</v>
      </c>
      <c r="M66" s="12"/>
    </row>
    <row r="67" spans="2:13" s="3" customFormat="1" ht="13.5" customHeight="1" x14ac:dyDescent="0.3">
      <c r="B67" s="38">
        <f t="shared" si="14"/>
        <v>0</v>
      </c>
      <c r="C67" s="42">
        <f t="shared" si="15"/>
        <v>0</v>
      </c>
      <c r="D67" s="16" t="s">
        <v>100</v>
      </c>
      <c r="E67" s="19"/>
      <c r="F67" s="20"/>
      <c r="G67" s="21"/>
      <c r="H67" s="46" t="s">
        <v>101</v>
      </c>
      <c r="I67" s="68" t="s">
        <v>93</v>
      </c>
      <c r="J67" s="17">
        <v>103.95</v>
      </c>
      <c r="K67" s="17">
        <f t="shared" si="13"/>
        <v>0</v>
      </c>
      <c r="M67" s="12"/>
    </row>
    <row r="68" spans="2:13" s="3" customFormat="1" ht="13.5" customHeight="1" x14ac:dyDescent="0.3">
      <c r="B68" s="38">
        <f t="shared" si="14"/>
        <v>0</v>
      </c>
      <c r="C68" s="42">
        <f t="shared" si="15"/>
        <v>0</v>
      </c>
      <c r="D68" s="16" t="s">
        <v>102</v>
      </c>
      <c r="E68" s="19"/>
      <c r="F68" s="20"/>
      <c r="G68" s="21"/>
      <c r="H68" s="46" t="s">
        <v>103</v>
      </c>
      <c r="I68" s="68" t="s">
        <v>93</v>
      </c>
      <c r="J68" s="17">
        <v>103.95</v>
      </c>
      <c r="K68" s="17">
        <f t="shared" si="13"/>
        <v>0</v>
      </c>
      <c r="M68" s="12"/>
    </row>
    <row r="69" spans="2:13" s="3" customFormat="1" ht="13.5" customHeight="1" x14ac:dyDescent="0.3">
      <c r="B69" s="38">
        <f t="shared" si="14"/>
        <v>0</v>
      </c>
      <c r="C69" s="42">
        <f t="shared" si="15"/>
        <v>0</v>
      </c>
      <c r="D69" s="16" t="s">
        <v>104</v>
      </c>
      <c r="E69" s="19"/>
      <c r="F69" s="20"/>
      <c r="G69" s="21"/>
      <c r="H69" s="46" t="s">
        <v>105</v>
      </c>
      <c r="I69" s="68" t="s">
        <v>93</v>
      </c>
      <c r="J69" s="17">
        <v>103.95</v>
      </c>
      <c r="K69" s="17">
        <f t="shared" si="13"/>
        <v>0</v>
      </c>
      <c r="M69" s="12"/>
    </row>
    <row r="70" spans="2:13" s="3" customFormat="1" ht="13.5" customHeight="1" x14ac:dyDescent="0.3">
      <c r="B70" s="38">
        <f t="shared" si="14"/>
        <v>0</v>
      </c>
      <c r="C70" s="42">
        <f t="shared" si="15"/>
        <v>0</v>
      </c>
      <c r="D70" s="16" t="s">
        <v>106</v>
      </c>
      <c r="E70" s="19"/>
      <c r="F70" s="20"/>
      <c r="G70" s="21"/>
      <c r="H70" s="46" t="s">
        <v>107</v>
      </c>
      <c r="I70" s="68" t="s">
        <v>93</v>
      </c>
      <c r="J70" s="17">
        <v>103.95</v>
      </c>
      <c r="K70" s="17">
        <f t="shared" si="13"/>
        <v>0</v>
      </c>
      <c r="M70" s="12"/>
    </row>
    <row r="71" spans="2:13" s="3" customFormat="1" ht="13.5" customHeight="1" x14ac:dyDescent="0.3">
      <c r="B71" s="38">
        <f t="shared" si="14"/>
        <v>0</v>
      </c>
      <c r="C71" s="42">
        <f t="shared" si="15"/>
        <v>0</v>
      </c>
      <c r="D71" s="16" t="s">
        <v>108</v>
      </c>
      <c r="E71" s="19"/>
      <c r="F71" s="20"/>
      <c r="G71" s="21"/>
      <c r="H71" s="46" t="s">
        <v>109</v>
      </c>
      <c r="I71" s="68" t="s">
        <v>93</v>
      </c>
      <c r="J71" s="17">
        <v>103.95</v>
      </c>
      <c r="K71" s="17">
        <f t="shared" si="13"/>
        <v>0</v>
      </c>
      <c r="M71" s="12"/>
    </row>
    <row r="72" spans="2:13" s="3" customFormat="1" ht="13.5" customHeight="1" x14ac:dyDescent="0.3">
      <c r="B72" s="38">
        <f>IF($L$20=TRUE,0,$I$15)</f>
        <v>0</v>
      </c>
      <c r="C72" s="42">
        <f t="shared" si="15"/>
        <v>0</v>
      </c>
      <c r="D72" s="16" t="s">
        <v>110</v>
      </c>
      <c r="E72" s="19"/>
      <c r="F72" s="20"/>
      <c r="G72" s="21"/>
      <c r="H72" s="46" t="s">
        <v>111</v>
      </c>
      <c r="I72" s="66" t="s">
        <v>45</v>
      </c>
      <c r="J72" s="17">
        <v>103.95</v>
      </c>
      <c r="K72" s="17">
        <f t="shared" si="13"/>
        <v>0</v>
      </c>
      <c r="M72" s="12"/>
    </row>
    <row r="73" spans="2:13" s="3" customFormat="1" ht="13.5" customHeight="1" x14ac:dyDescent="0.3">
      <c r="B73" s="16"/>
      <c r="C73" s="43"/>
      <c r="D73" s="27" t="s">
        <v>112</v>
      </c>
      <c r="E73" s="27"/>
      <c r="F73" s="20"/>
      <c r="G73" s="21"/>
      <c r="H73" s="46"/>
      <c r="I73" s="17"/>
      <c r="J73" s="17"/>
      <c r="K73" s="17"/>
      <c r="M73" s="12"/>
    </row>
    <row r="74" spans="2:13" s="3" customFormat="1" ht="13.5" customHeight="1" x14ac:dyDescent="0.3">
      <c r="B74" s="38">
        <f>$I$15</f>
        <v>0</v>
      </c>
      <c r="C74" s="42">
        <f t="shared" ref="C74:C75" si="16">B74</f>
        <v>0</v>
      </c>
      <c r="D74" s="16" t="s">
        <v>113</v>
      </c>
      <c r="E74" s="19"/>
      <c r="F74" s="20"/>
      <c r="G74" s="21"/>
      <c r="H74" s="46" t="s">
        <v>114</v>
      </c>
      <c r="I74" s="17"/>
      <c r="J74" s="17">
        <v>119.7</v>
      </c>
      <c r="K74" s="17">
        <f>J74*C74</f>
        <v>0</v>
      </c>
      <c r="M74" s="12"/>
    </row>
    <row r="75" spans="2:13" s="3" customFormat="1" ht="13.5" customHeight="1" x14ac:dyDescent="0.3">
      <c r="B75" s="38">
        <f t="shared" ref="B75:B77" si="17">$I$15</f>
        <v>0</v>
      </c>
      <c r="C75" s="42">
        <f t="shared" si="16"/>
        <v>0</v>
      </c>
      <c r="D75" s="16" t="s">
        <v>115</v>
      </c>
      <c r="E75" s="19"/>
      <c r="F75" s="20"/>
      <c r="G75" s="21"/>
      <c r="H75" s="46" t="s">
        <v>116</v>
      </c>
      <c r="I75" s="17"/>
      <c r="J75" s="17">
        <v>119.7</v>
      </c>
      <c r="K75" s="17">
        <f>J75*C75</f>
        <v>0</v>
      </c>
      <c r="M75" s="12"/>
    </row>
    <row r="76" spans="2:13" s="3" customFormat="1" ht="13.5" customHeight="1" x14ac:dyDescent="0.3">
      <c r="B76" s="38">
        <f t="shared" si="17"/>
        <v>0</v>
      </c>
      <c r="C76" s="42">
        <f t="shared" ref="C76:C89" si="18">B76</f>
        <v>0</v>
      </c>
      <c r="D76" s="16" t="s">
        <v>117</v>
      </c>
      <c r="E76" s="19"/>
      <c r="F76" s="20"/>
      <c r="G76" s="21"/>
      <c r="H76" s="46" t="s">
        <v>118</v>
      </c>
      <c r="I76" s="17"/>
      <c r="J76" s="17">
        <v>388.5</v>
      </c>
      <c r="K76" s="17">
        <f t="shared" ref="K76:K89" si="19">J76*C76</f>
        <v>0</v>
      </c>
      <c r="M76" s="12"/>
    </row>
    <row r="77" spans="2:13" s="3" customFormat="1" ht="13.5" customHeight="1" x14ac:dyDescent="0.3">
      <c r="B77" s="38">
        <f t="shared" si="17"/>
        <v>0</v>
      </c>
      <c r="C77" s="42">
        <f t="shared" si="18"/>
        <v>0</v>
      </c>
      <c r="D77" s="16" t="s">
        <v>119</v>
      </c>
      <c r="E77" s="19"/>
      <c r="F77" s="20"/>
      <c r="G77" s="21"/>
      <c r="H77" s="46" t="s">
        <v>120</v>
      </c>
      <c r="I77" s="17"/>
      <c r="J77" s="17">
        <v>235.75</v>
      </c>
      <c r="K77" s="17">
        <f t="shared" si="19"/>
        <v>0</v>
      </c>
      <c r="M77" s="12"/>
    </row>
    <row r="78" spans="2:13" s="3" customFormat="1" ht="13.5" customHeight="1" x14ac:dyDescent="0.3">
      <c r="B78" s="38">
        <v>0</v>
      </c>
      <c r="C78" s="42">
        <f t="shared" si="18"/>
        <v>0</v>
      </c>
      <c r="D78" s="55" t="s">
        <v>121</v>
      </c>
      <c r="E78" s="53"/>
      <c r="F78" s="52"/>
      <c r="G78" s="54"/>
      <c r="H78" s="46" t="s">
        <v>122</v>
      </c>
      <c r="I78" s="66" t="s">
        <v>45</v>
      </c>
      <c r="J78" s="17">
        <v>119.7</v>
      </c>
      <c r="K78" s="17">
        <f t="shared" si="19"/>
        <v>0</v>
      </c>
      <c r="M78" s="12"/>
    </row>
    <row r="79" spans="2:13" s="3" customFormat="1" ht="13.5" customHeight="1" x14ac:dyDescent="0.3">
      <c r="B79" s="38">
        <v>0</v>
      </c>
      <c r="C79" s="42">
        <f t="shared" si="18"/>
        <v>0</v>
      </c>
      <c r="D79" s="55" t="s">
        <v>123</v>
      </c>
      <c r="E79" s="53"/>
      <c r="F79" s="52"/>
      <c r="G79" s="54"/>
      <c r="H79" s="46" t="s">
        <v>124</v>
      </c>
      <c r="I79" s="66" t="s">
        <v>45</v>
      </c>
      <c r="J79" s="17">
        <v>50.35</v>
      </c>
      <c r="K79" s="17">
        <f t="shared" si="19"/>
        <v>0</v>
      </c>
      <c r="M79" s="12"/>
    </row>
    <row r="80" spans="2:13" s="3" customFormat="1" ht="13.5" customHeight="1" x14ac:dyDescent="0.3">
      <c r="B80" s="38">
        <v>0</v>
      </c>
      <c r="C80" s="42">
        <f t="shared" si="18"/>
        <v>0</v>
      </c>
      <c r="D80" s="55" t="s">
        <v>125</v>
      </c>
      <c r="E80" s="53"/>
      <c r="F80" s="52"/>
      <c r="G80" s="54"/>
      <c r="H80" s="46" t="s">
        <v>126</v>
      </c>
      <c r="I80" s="66" t="s">
        <v>45</v>
      </c>
      <c r="J80" s="17">
        <v>44</v>
      </c>
      <c r="K80" s="17">
        <f t="shared" si="19"/>
        <v>0</v>
      </c>
      <c r="M80" s="12"/>
    </row>
    <row r="81" spans="2:13" s="3" customFormat="1" ht="13.5" customHeight="1" x14ac:dyDescent="0.3">
      <c r="B81" s="38">
        <v>0</v>
      </c>
      <c r="C81" s="42">
        <f t="shared" si="18"/>
        <v>0</v>
      </c>
      <c r="D81" s="55" t="s">
        <v>127</v>
      </c>
      <c r="E81" s="53"/>
      <c r="F81" s="52"/>
      <c r="G81" s="54"/>
      <c r="H81" s="46" t="s">
        <v>128</v>
      </c>
      <c r="I81" s="66" t="s">
        <v>45</v>
      </c>
      <c r="J81" s="17">
        <v>31.45</v>
      </c>
      <c r="K81" s="17">
        <f t="shared" si="19"/>
        <v>0</v>
      </c>
      <c r="M81" s="12"/>
    </row>
    <row r="82" spans="2:13" s="3" customFormat="1" ht="13.5" customHeight="1" x14ac:dyDescent="0.3">
      <c r="B82" s="38">
        <v>0</v>
      </c>
      <c r="C82" s="42">
        <f t="shared" si="18"/>
        <v>0</v>
      </c>
      <c r="D82" s="55" t="s">
        <v>129</v>
      </c>
      <c r="E82" s="53"/>
      <c r="F82" s="52"/>
      <c r="G82" s="54"/>
      <c r="H82" s="46" t="s">
        <v>130</v>
      </c>
      <c r="I82" s="66" t="s">
        <v>45</v>
      </c>
      <c r="J82" s="17">
        <v>31.45</v>
      </c>
      <c r="K82" s="17">
        <f t="shared" si="19"/>
        <v>0</v>
      </c>
      <c r="M82" s="12"/>
    </row>
    <row r="83" spans="2:13" s="3" customFormat="1" ht="13.5" customHeight="1" x14ac:dyDescent="0.3">
      <c r="B83" s="38">
        <f t="shared" ref="B83:B84" si="20">$I$15</f>
        <v>0</v>
      </c>
      <c r="C83" s="42">
        <f t="shared" si="18"/>
        <v>0</v>
      </c>
      <c r="D83" s="16" t="s">
        <v>131</v>
      </c>
      <c r="E83" s="19"/>
      <c r="F83" s="20"/>
      <c r="G83" s="21"/>
      <c r="H83" s="46" t="s">
        <v>132</v>
      </c>
      <c r="I83" s="17"/>
      <c r="J83" s="17">
        <v>362.25</v>
      </c>
      <c r="K83" s="17">
        <f t="shared" si="19"/>
        <v>0</v>
      </c>
      <c r="M83" s="12"/>
    </row>
    <row r="84" spans="2:13" s="3" customFormat="1" ht="13.5" customHeight="1" x14ac:dyDescent="0.3">
      <c r="B84" s="38">
        <f t="shared" si="20"/>
        <v>0</v>
      </c>
      <c r="C84" s="42">
        <f t="shared" si="18"/>
        <v>0</v>
      </c>
      <c r="D84" s="16" t="s">
        <v>133</v>
      </c>
      <c r="E84" s="19"/>
      <c r="F84" s="20"/>
      <c r="G84" s="21"/>
      <c r="H84" s="46" t="s">
        <v>134</v>
      </c>
      <c r="I84" s="17"/>
      <c r="J84" s="17">
        <v>362.25</v>
      </c>
      <c r="K84" s="17">
        <f t="shared" si="19"/>
        <v>0</v>
      </c>
      <c r="M84" s="12"/>
    </row>
    <row r="85" spans="2:13" s="3" customFormat="1" ht="13.5" customHeight="1" x14ac:dyDescent="0.3">
      <c r="B85" s="38">
        <f t="shared" ref="B85" si="21">IF($L$20=TRUE,0,$I$15)</f>
        <v>0</v>
      </c>
      <c r="C85" s="42">
        <f t="shared" si="18"/>
        <v>0</v>
      </c>
      <c r="D85" s="16" t="s">
        <v>135</v>
      </c>
      <c r="E85" s="19"/>
      <c r="F85" s="20"/>
      <c r="G85" s="21"/>
      <c r="H85" s="46" t="s">
        <v>136</v>
      </c>
      <c r="I85" s="66" t="s">
        <v>45</v>
      </c>
      <c r="J85" s="17">
        <v>94.4</v>
      </c>
      <c r="K85" s="17">
        <f t="shared" si="19"/>
        <v>0</v>
      </c>
      <c r="M85" s="12"/>
    </row>
    <row r="86" spans="2:13" s="3" customFormat="1" ht="13.5" customHeight="1" x14ac:dyDescent="0.3">
      <c r="B86" s="38">
        <f t="shared" ref="B86" si="22">IF($L$20=TRUE,0,$I$15)</f>
        <v>0</v>
      </c>
      <c r="C86" s="42">
        <f t="shared" si="18"/>
        <v>0</v>
      </c>
      <c r="D86" s="16" t="s">
        <v>137</v>
      </c>
      <c r="E86" s="19"/>
      <c r="F86" s="20"/>
      <c r="G86" s="21"/>
      <c r="H86" s="46" t="s">
        <v>138</v>
      </c>
      <c r="I86" s="66" t="s">
        <v>45</v>
      </c>
      <c r="J86" s="17">
        <v>15.05</v>
      </c>
      <c r="K86" s="17">
        <f t="shared" si="19"/>
        <v>0</v>
      </c>
      <c r="M86" s="12"/>
    </row>
    <row r="87" spans="2:13" s="3" customFormat="1" ht="13.5" customHeight="1" x14ac:dyDescent="0.3">
      <c r="B87" s="38">
        <f t="shared" ref="B87:B89" si="23">IF($L$20=TRUE,0,$I$15)</f>
        <v>0</v>
      </c>
      <c r="C87" s="42">
        <f t="shared" si="18"/>
        <v>0</v>
      </c>
      <c r="D87" s="48" t="s">
        <v>139</v>
      </c>
      <c r="E87" s="19"/>
      <c r="F87" s="20"/>
      <c r="G87" s="21"/>
      <c r="H87" s="46" t="s">
        <v>140</v>
      </c>
      <c r="I87" s="66" t="s">
        <v>45</v>
      </c>
      <c r="J87" s="17">
        <v>54.75</v>
      </c>
      <c r="K87" s="17">
        <f t="shared" si="19"/>
        <v>0</v>
      </c>
      <c r="M87" s="12"/>
    </row>
    <row r="88" spans="2:13" s="3" customFormat="1" ht="13.5" customHeight="1" x14ac:dyDescent="0.3">
      <c r="B88" s="38">
        <f t="shared" si="23"/>
        <v>0</v>
      </c>
      <c r="C88" s="42">
        <f t="shared" si="18"/>
        <v>0</v>
      </c>
      <c r="D88" s="65" t="s">
        <v>141</v>
      </c>
      <c r="E88" s="19"/>
      <c r="F88" s="20"/>
      <c r="G88" s="21"/>
      <c r="H88" s="64" t="s">
        <v>142</v>
      </c>
      <c r="I88" s="66" t="s">
        <v>45</v>
      </c>
      <c r="J88" s="17">
        <v>8</v>
      </c>
      <c r="K88" s="17">
        <f t="shared" si="19"/>
        <v>0</v>
      </c>
      <c r="M88" s="12"/>
    </row>
    <row r="89" spans="2:13" s="3" customFormat="1" ht="13.5" customHeight="1" x14ac:dyDescent="0.3">
      <c r="B89" s="38">
        <f t="shared" si="23"/>
        <v>0</v>
      </c>
      <c r="C89" s="42">
        <f t="shared" si="18"/>
        <v>0</v>
      </c>
      <c r="D89" s="16" t="s">
        <v>143</v>
      </c>
      <c r="E89" s="19"/>
      <c r="F89" s="20"/>
      <c r="G89" s="21"/>
      <c r="H89" s="46" t="s">
        <v>144</v>
      </c>
      <c r="I89" s="66" t="s">
        <v>45</v>
      </c>
      <c r="J89" s="17">
        <v>49.05</v>
      </c>
      <c r="K89" s="17">
        <f t="shared" si="19"/>
        <v>0</v>
      </c>
      <c r="M89" s="12"/>
    </row>
    <row r="90" spans="2:13" s="3" customFormat="1" ht="13.5" customHeight="1" x14ac:dyDescent="0.3">
      <c r="B90" s="16"/>
      <c r="C90" s="43"/>
      <c r="D90" s="27" t="s">
        <v>145</v>
      </c>
      <c r="E90" s="27"/>
      <c r="F90" s="20"/>
      <c r="G90" s="21"/>
      <c r="H90" s="46"/>
      <c r="I90" s="17"/>
      <c r="J90" s="17"/>
      <c r="K90" s="17"/>
      <c r="M90" s="12"/>
    </row>
    <row r="91" spans="2:13" s="3" customFormat="1" ht="13.5" customHeight="1" x14ac:dyDescent="0.3">
      <c r="B91" s="38">
        <f>$D$15</f>
        <v>0</v>
      </c>
      <c r="C91" s="42">
        <f t="shared" ref="C91:C92" si="24">B91</f>
        <v>0</v>
      </c>
      <c r="D91" s="48" t="s">
        <v>146</v>
      </c>
      <c r="E91" s="19"/>
      <c r="F91" s="20"/>
      <c r="G91" s="21"/>
      <c r="H91" s="47" t="s">
        <v>147</v>
      </c>
      <c r="I91" s="67" t="s">
        <v>26</v>
      </c>
      <c r="J91" s="17">
        <v>6.25</v>
      </c>
      <c r="K91" s="17">
        <f>J91*C91</f>
        <v>0</v>
      </c>
      <c r="M91" s="12"/>
    </row>
    <row r="92" spans="2:13" s="3" customFormat="1" ht="13.5" customHeight="1" x14ac:dyDescent="0.3">
      <c r="B92" s="38"/>
      <c r="C92" s="42">
        <f t="shared" si="24"/>
        <v>0</v>
      </c>
      <c r="D92" s="48" t="s">
        <v>148</v>
      </c>
      <c r="E92" s="19"/>
      <c r="F92" s="20"/>
      <c r="G92" s="21"/>
      <c r="H92" s="47" t="s">
        <v>149</v>
      </c>
      <c r="I92" s="67" t="s">
        <v>26</v>
      </c>
      <c r="J92" s="17">
        <v>2.5499999999999998</v>
      </c>
      <c r="K92" s="17">
        <f>J92*C92</f>
        <v>0</v>
      </c>
      <c r="M92" s="12"/>
    </row>
    <row r="93" spans="2:13" x14ac:dyDescent="0.3">
      <c r="D93" s="32" t="s">
        <v>150</v>
      </c>
      <c r="E93" s="32"/>
      <c r="F93" s="70"/>
      <c r="G93" s="33"/>
      <c r="H93" s="34"/>
      <c r="I93" s="35"/>
      <c r="J93" s="35"/>
      <c r="K93" s="36">
        <f>SUM(K29:K92)</f>
        <v>0</v>
      </c>
    </row>
    <row r="94" spans="2:13" x14ac:dyDescent="0.3">
      <c r="D94" s="32" t="s">
        <v>169</v>
      </c>
      <c r="E94" s="32"/>
      <c r="F94" s="70"/>
      <c r="G94" s="33"/>
      <c r="H94" s="34"/>
      <c r="I94" s="35"/>
      <c r="J94" s="35"/>
      <c r="K94" s="36">
        <f>SUM(K91:K92,K59:K61,K30:K53)</f>
        <v>0</v>
      </c>
    </row>
    <row r="95" spans="2:13" x14ac:dyDescent="0.3">
      <c r="D95" s="34"/>
      <c r="E95" s="34"/>
      <c r="F95" s="34"/>
      <c r="G95" s="34"/>
      <c r="H95" s="34"/>
      <c r="I95" s="35"/>
      <c r="J95" s="35"/>
      <c r="K95" s="79"/>
    </row>
    <row r="96" spans="2:13" x14ac:dyDescent="0.3">
      <c r="C96" s="77" t="s">
        <v>151</v>
      </c>
      <c r="E96" s="3"/>
      <c r="F96" s="3"/>
      <c r="G96" s="3"/>
      <c r="H96" s="3"/>
      <c r="I96" s="12"/>
      <c r="J96" s="12"/>
      <c r="K96" s="3"/>
    </row>
    <row r="97" spans="1:12" x14ac:dyDescent="0.3">
      <c r="C97" s="77" t="s">
        <v>152</v>
      </c>
      <c r="E97" s="3"/>
      <c r="F97" s="3"/>
      <c r="G97" s="3"/>
      <c r="H97" s="3"/>
      <c r="I97" s="12"/>
      <c r="J97" s="12"/>
      <c r="K97" s="3"/>
    </row>
    <row r="98" spans="1:12" x14ac:dyDescent="0.3">
      <c r="C98" s="77"/>
      <c r="E98" s="3"/>
      <c r="F98" s="3"/>
      <c r="G98" s="3"/>
      <c r="H98" s="3"/>
      <c r="I98" s="12"/>
      <c r="J98" s="12"/>
      <c r="K98" s="3"/>
    </row>
    <row r="99" spans="1:12" x14ac:dyDescent="0.3">
      <c r="C99" s="80" t="s">
        <v>166</v>
      </c>
      <c r="E99" s="3"/>
      <c r="F99" s="3"/>
      <c r="G99" s="3"/>
      <c r="H99" s="3"/>
      <c r="I99" s="12"/>
      <c r="J99" s="12"/>
      <c r="K99" s="3"/>
    </row>
    <row r="100" spans="1:12" x14ac:dyDescent="0.3">
      <c r="C100" s="81" t="s">
        <v>164</v>
      </c>
      <c r="E100" s="3"/>
      <c r="F100" s="3"/>
      <c r="G100" s="3"/>
      <c r="H100" s="3"/>
      <c r="I100" s="12"/>
      <c r="J100" s="12"/>
      <c r="K100" s="3"/>
    </row>
    <row r="101" spans="1:12" x14ac:dyDescent="0.3">
      <c r="C101" s="82" t="s">
        <v>153</v>
      </c>
      <c r="E101" s="3"/>
      <c r="F101" s="3"/>
      <c r="G101" s="3"/>
      <c r="H101" s="3"/>
      <c r="I101" s="12"/>
      <c r="J101" s="12"/>
      <c r="K101" s="3"/>
    </row>
    <row r="102" spans="1:12" x14ac:dyDescent="0.3">
      <c r="C102" s="83"/>
      <c r="E102" s="3"/>
      <c r="F102" s="3"/>
      <c r="G102" s="3"/>
      <c r="H102" s="3"/>
      <c r="I102" s="12"/>
      <c r="J102" s="12"/>
      <c r="K102" s="3"/>
    </row>
    <row r="103" spans="1:12" x14ac:dyDescent="0.3">
      <c r="C103" s="81" t="s">
        <v>165</v>
      </c>
      <c r="E103" s="3"/>
      <c r="F103" s="3"/>
      <c r="G103" s="3"/>
      <c r="H103" s="3"/>
      <c r="I103" s="12"/>
      <c r="J103" s="12"/>
      <c r="K103" s="3"/>
    </row>
    <row r="104" spans="1:12" x14ac:dyDescent="0.3">
      <c r="E104" s="3"/>
      <c r="F104" s="3"/>
      <c r="G104" s="3"/>
      <c r="H104" s="3"/>
      <c r="I104" s="12"/>
      <c r="J104" s="12"/>
      <c r="K104" s="3"/>
    </row>
    <row r="105" spans="1:12" x14ac:dyDescent="0.3">
      <c r="D105" s="67" t="s">
        <v>26</v>
      </c>
      <c r="E105" s="3" t="s">
        <v>154</v>
      </c>
      <c r="F105" s="3"/>
      <c r="G105" s="3"/>
      <c r="H105" s="3"/>
      <c r="I105" s="12"/>
      <c r="J105" s="12"/>
      <c r="K105" s="3"/>
    </row>
    <row r="106" spans="1:12" x14ac:dyDescent="0.3">
      <c r="D106" s="68" t="s">
        <v>93</v>
      </c>
      <c r="E106" s="3" t="s">
        <v>155</v>
      </c>
      <c r="F106" s="3"/>
      <c r="G106" s="3"/>
      <c r="H106" s="3"/>
      <c r="I106" s="12"/>
      <c r="J106" s="12"/>
      <c r="K106" s="3"/>
    </row>
    <row r="107" spans="1:12" x14ac:dyDescent="0.3">
      <c r="D107" s="66" t="s">
        <v>45</v>
      </c>
      <c r="E107" s="3" t="s">
        <v>156</v>
      </c>
      <c r="F107" s="3"/>
      <c r="G107" s="3"/>
      <c r="H107" s="3"/>
      <c r="I107" s="12"/>
      <c r="J107" s="12"/>
      <c r="K107" s="3"/>
    </row>
    <row r="108" spans="1:12" x14ac:dyDescent="0.3">
      <c r="E108" s="3"/>
      <c r="F108" s="3"/>
      <c r="G108" s="3"/>
      <c r="H108" s="3"/>
      <c r="I108" s="12"/>
      <c r="J108" s="12"/>
      <c r="K108" s="3"/>
    </row>
    <row r="109" spans="1:12" s="11" customFormat="1" ht="18" customHeight="1" x14ac:dyDescent="0.5">
      <c r="A109" s="49"/>
      <c r="B109" s="49"/>
      <c r="C109" s="50" t="s">
        <v>167</v>
      </c>
      <c r="D109" s="50"/>
      <c r="E109" s="51"/>
      <c r="F109" s="51"/>
      <c r="G109" s="51"/>
      <c r="H109" s="51"/>
      <c r="I109" s="51"/>
      <c r="J109" s="51"/>
      <c r="K109" s="49"/>
      <c r="L109" s="11">
        <v>0.9</v>
      </c>
    </row>
    <row r="110" spans="1:12" s="11" customFormat="1" ht="18" customHeight="1" x14ac:dyDescent="0.5">
      <c r="C110" s="3" t="s">
        <v>157</v>
      </c>
      <c r="D110" s="39"/>
      <c r="E110" s="40"/>
      <c r="F110" s="40"/>
      <c r="G110" s="40"/>
      <c r="H110" s="40"/>
      <c r="I110" s="40"/>
      <c r="J110" s="40"/>
    </row>
    <row r="111" spans="1:12" x14ac:dyDescent="0.3">
      <c r="C111" s="3" t="s">
        <v>170</v>
      </c>
      <c r="D111" s="3"/>
      <c r="E111" s="3"/>
      <c r="F111" s="3"/>
      <c r="G111" s="3"/>
      <c r="H111" s="3"/>
      <c r="I111" s="4"/>
      <c r="J111" s="4"/>
      <c r="K111" s="3"/>
    </row>
    <row r="112" spans="1:12" x14ac:dyDescent="0.3">
      <c r="C112" s="3" t="s">
        <v>158</v>
      </c>
      <c r="D112" s="3"/>
      <c r="E112" s="3"/>
      <c r="F112" s="3"/>
      <c r="G112" s="3"/>
      <c r="H112" s="3"/>
      <c r="I112" s="4"/>
      <c r="J112" s="4"/>
      <c r="K112" s="3"/>
    </row>
    <row r="113" spans="3:11" x14ac:dyDescent="0.3">
      <c r="C113" s="3"/>
      <c r="D113" s="3"/>
      <c r="E113" s="3"/>
      <c r="F113" s="3"/>
      <c r="G113" s="3"/>
      <c r="H113" s="3"/>
      <c r="I113" s="4"/>
      <c r="J113" s="4"/>
      <c r="K113" s="3"/>
    </row>
    <row r="114" spans="3:11" x14ac:dyDescent="0.3">
      <c r="C114" s="84" t="s">
        <v>159</v>
      </c>
      <c r="D114" s="84"/>
      <c r="E114" s="84"/>
      <c r="F114" s="84"/>
      <c r="G114" s="84"/>
      <c r="H114" s="84"/>
      <c r="I114" s="84"/>
      <c r="J114" s="84"/>
      <c r="K114" s="84"/>
    </row>
    <row r="115" spans="3:11" x14ac:dyDescent="0.3">
      <c r="F115" s="3"/>
      <c r="G115" s="3"/>
      <c r="H115" s="3"/>
      <c r="I115" s="4"/>
      <c r="J115" s="4"/>
      <c r="K115" s="3"/>
    </row>
    <row r="116" spans="3:11" x14ac:dyDescent="0.3">
      <c r="F116" s="3"/>
      <c r="G116" s="3"/>
      <c r="H116" s="3"/>
      <c r="I116" s="4"/>
      <c r="J116" s="4"/>
      <c r="K116" s="3"/>
    </row>
    <row r="117" spans="3:11" x14ac:dyDescent="0.3">
      <c r="F117" s="3"/>
      <c r="G117" s="3"/>
      <c r="H117" s="3"/>
      <c r="I117" s="4"/>
      <c r="J117" s="4"/>
      <c r="K117" s="3"/>
    </row>
    <row r="118" spans="3:11" x14ac:dyDescent="0.3">
      <c r="E118" s="3"/>
      <c r="F118" s="3"/>
      <c r="G118" s="3"/>
      <c r="H118" s="3"/>
      <c r="I118" s="4"/>
      <c r="J118" s="4"/>
      <c r="K118" s="3"/>
    </row>
    <row r="119" spans="3:11" x14ac:dyDescent="0.3">
      <c r="E119" s="3"/>
      <c r="F119" s="3"/>
      <c r="G119" s="3"/>
      <c r="H119" s="3"/>
      <c r="I119" s="4"/>
      <c r="J119" s="4"/>
      <c r="K119" s="3"/>
    </row>
    <row r="120" spans="3:11" x14ac:dyDescent="0.3">
      <c r="E120" s="3"/>
      <c r="F120" s="3"/>
      <c r="G120" s="3"/>
      <c r="H120" s="3"/>
      <c r="I120" s="4"/>
      <c r="J120" s="4"/>
      <c r="K120" s="3"/>
    </row>
    <row r="121" spans="3:11" x14ac:dyDescent="0.3">
      <c r="E121" s="3"/>
      <c r="F121" s="3"/>
      <c r="G121" s="3"/>
      <c r="H121" s="3"/>
      <c r="I121" s="4"/>
      <c r="J121" s="4"/>
      <c r="K121" s="3"/>
    </row>
    <row r="122" spans="3:11" x14ac:dyDescent="0.3">
      <c r="E122" s="3"/>
      <c r="F122" s="3"/>
      <c r="G122" s="3"/>
      <c r="H122" s="3"/>
      <c r="I122" s="4"/>
      <c r="J122" s="4"/>
      <c r="K122" s="3"/>
    </row>
    <row r="123" spans="3:11" x14ac:dyDescent="0.3">
      <c r="E123" s="3"/>
      <c r="F123" s="3"/>
      <c r="G123" s="3"/>
      <c r="H123" s="3"/>
      <c r="I123" s="4"/>
      <c r="J123" s="4"/>
      <c r="K123" s="3"/>
    </row>
    <row r="124" spans="3:11" x14ac:dyDescent="0.3">
      <c r="E124" s="3"/>
      <c r="F124" s="3"/>
      <c r="G124" s="3"/>
      <c r="H124" s="3"/>
      <c r="I124" s="4"/>
      <c r="J124" s="4"/>
      <c r="K124" s="3"/>
    </row>
    <row r="125" spans="3:11" x14ac:dyDescent="0.3">
      <c r="E125" s="3"/>
      <c r="F125" s="3"/>
      <c r="G125" s="3"/>
      <c r="H125" s="3"/>
      <c r="I125" s="4"/>
      <c r="J125" s="4"/>
      <c r="K125" s="3"/>
    </row>
    <row r="126" spans="3:11" x14ac:dyDescent="0.3">
      <c r="E126" s="3"/>
      <c r="F126" s="3"/>
      <c r="G126" s="3"/>
      <c r="H126" s="3"/>
      <c r="I126" s="4"/>
      <c r="J126" s="4"/>
      <c r="K126" s="3"/>
    </row>
    <row r="127" spans="3:11" x14ac:dyDescent="0.3">
      <c r="E127" s="3"/>
      <c r="F127" s="3"/>
      <c r="G127" s="3"/>
      <c r="H127" s="3"/>
      <c r="I127" s="4"/>
      <c r="J127" s="4"/>
      <c r="K127" s="3"/>
    </row>
    <row r="128" spans="3:11" x14ac:dyDescent="0.3">
      <c r="E128" s="3"/>
      <c r="F128" s="3"/>
      <c r="G128" s="3"/>
      <c r="H128" s="3"/>
      <c r="I128" s="4"/>
      <c r="J128" s="4"/>
      <c r="K128" s="3"/>
    </row>
    <row r="129" spans="5:11" x14ac:dyDescent="0.3">
      <c r="E129" s="3"/>
      <c r="F129" s="3"/>
      <c r="G129" s="3"/>
      <c r="H129" s="3"/>
      <c r="I129" s="4"/>
      <c r="J129" s="4"/>
      <c r="K129" s="3"/>
    </row>
    <row r="130" spans="5:11" x14ac:dyDescent="0.3">
      <c r="E130" s="3"/>
      <c r="F130" s="3"/>
      <c r="G130" s="3"/>
      <c r="H130" s="3"/>
      <c r="I130" s="4"/>
      <c r="J130" s="4"/>
      <c r="K130" s="3"/>
    </row>
    <row r="131" spans="5:11" x14ac:dyDescent="0.3">
      <c r="E131" s="3"/>
      <c r="F131" s="3"/>
      <c r="G131" s="3"/>
      <c r="H131" s="3"/>
      <c r="I131" s="4"/>
      <c r="J131" s="4"/>
      <c r="K131" s="3"/>
    </row>
    <row r="132" spans="5:11" x14ac:dyDescent="0.3">
      <c r="E132" s="3"/>
      <c r="F132" s="3"/>
      <c r="G132" s="3"/>
      <c r="H132" s="3"/>
      <c r="I132" s="4"/>
      <c r="J132" s="4"/>
      <c r="K132" s="3"/>
    </row>
    <row r="133" spans="5:11" x14ac:dyDescent="0.3">
      <c r="E133" s="3"/>
      <c r="F133" s="3"/>
      <c r="G133" s="3"/>
      <c r="H133" s="3"/>
      <c r="I133" s="4"/>
      <c r="J133" s="4"/>
      <c r="K133" s="3"/>
    </row>
    <row r="134" spans="5:11" x14ac:dyDescent="0.3">
      <c r="E134" s="3"/>
      <c r="F134" s="3"/>
      <c r="G134" s="3"/>
      <c r="H134" s="3"/>
      <c r="I134" s="4"/>
      <c r="J134" s="4"/>
      <c r="K134" s="3"/>
    </row>
    <row r="135" spans="5:11" x14ac:dyDescent="0.3">
      <c r="E135" s="3"/>
      <c r="F135" s="3"/>
      <c r="G135" s="3"/>
      <c r="H135" s="3"/>
      <c r="I135" s="4"/>
      <c r="J135" s="4"/>
      <c r="K135" s="3"/>
    </row>
    <row r="136" spans="5:11" x14ac:dyDescent="0.3">
      <c r="E136" s="3"/>
      <c r="F136" s="3"/>
      <c r="G136" s="3"/>
      <c r="H136" s="3"/>
      <c r="I136" s="4"/>
      <c r="J136" s="4"/>
      <c r="K136" s="3"/>
    </row>
    <row r="137" spans="5:11" x14ac:dyDescent="0.3">
      <c r="E137" s="3"/>
      <c r="F137" s="3"/>
      <c r="G137" s="3"/>
      <c r="H137" s="3"/>
      <c r="I137" s="4"/>
      <c r="J137" s="4"/>
      <c r="K137" s="3"/>
    </row>
    <row r="138" spans="5:11" x14ac:dyDescent="0.3">
      <c r="E138" s="3"/>
      <c r="F138" s="3"/>
      <c r="G138" s="3"/>
      <c r="H138" s="3"/>
      <c r="I138" s="4"/>
      <c r="J138" s="4"/>
      <c r="K138" s="3"/>
    </row>
    <row r="139" spans="5:11" x14ac:dyDescent="0.3">
      <c r="E139" s="3"/>
      <c r="F139" s="3"/>
      <c r="G139" s="3"/>
      <c r="H139" s="3"/>
      <c r="I139" s="4"/>
      <c r="J139" s="4"/>
      <c r="K139" s="3"/>
    </row>
    <row r="140" spans="5:11" x14ac:dyDescent="0.3">
      <c r="E140" s="3"/>
      <c r="F140" s="3"/>
      <c r="G140" s="3"/>
      <c r="H140" s="3"/>
      <c r="I140" s="4"/>
      <c r="J140" s="4"/>
      <c r="K140" s="3"/>
    </row>
    <row r="141" spans="5:11" x14ac:dyDescent="0.3">
      <c r="E141" s="3"/>
      <c r="F141" s="3"/>
      <c r="G141" s="3"/>
      <c r="H141" s="3"/>
      <c r="I141" s="4"/>
      <c r="J141" s="4"/>
      <c r="K141" s="3"/>
    </row>
    <row r="142" spans="5:11" x14ac:dyDescent="0.3">
      <c r="E142" s="3"/>
      <c r="F142" s="3"/>
      <c r="G142" s="3"/>
      <c r="H142" s="3"/>
      <c r="I142" s="4"/>
      <c r="J142" s="4"/>
      <c r="K142" s="3"/>
    </row>
    <row r="143" spans="5:11" x14ac:dyDescent="0.3">
      <c r="E143" s="3"/>
      <c r="F143" s="3"/>
      <c r="G143" s="3"/>
      <c r="H143" s="3"/>
      <c r="I143" s="4"/>
      <c r="J143" s="4"/>
      <c r="K143" s="3"/>
    </row>
    <row r="144" spans="5:11" x14ac:dyDescent="0.3">
      <c r="E144" s="3"/>
      <c r="F144" s="3"/>
      <c r="G144" s="3"/>
      <c r="H144" s="3"/>
      <c r="I144" s="4"/>
      <c r="J144" s="4"/>
      <c r="K144" s="3"/>
    </row>
    <row r="145" spans="5:11" x14ac:dyDescent="0.3">
      <c r="E145" s="3"/>
      <c r="F145" s="3"/>
      <c r="G145" s="3"/>
      <c r="H145" s="3"/>
      <c r="I145" s="4"/>
      <c r="J145" s="4"/>
      <c r="K145" s="3"/>
    </row>
    <row r="146" spans="5:11" x14ac:dyDescent="0.3">
      <c r="E146" s="3"/>
      <c r="F146" s="3"/>
      <c r="G146" s="3"/>
      <c r="H146" s="3"/>
      <c r="I146" s="4"/>
      <c r="J146" s="4"/>
      <c r="K146" s="3"/>
    </row>
    <row r="147" spans="5:11" x14ac:dyDescent="0.3">
      <c r="E147" s="3"/>
      <c r="F147" s="3"/>
      <c r="G147" s="3"/>
      <c r="H147" s="3"/>
      <c r="I147" s="4"/>
      <c r="J147" s="4"/>
      <c r="K147" s="3"/>
    </row>
    <row r="148" spans="5:11" x14ac:dyDescent="0.3">
      <c r="E148" s="3"/>
      <c r="F148" s="3"/>
      <c r="G148" s="3"/>
      <c r="H148" s="3"/>
      <c r="I148" s="4"/>
      <c r="J148" s="4"/>
      <c r="K148" s="3"/>
    </row>
    <row r="149" spans="5:11" x14ac:dyDescent="0.3">
      <c r="K149" s="3"/>
    </row>
    <row r="150" spans="5:11" x14ac:dyDescent="0.3">
      <c r="K150" s="3"/>
    </row>
    <row r="151" spans="5:11" x14ac:dyDescent="0.3">
      <c r="K151" s="3"/>
    </row>
    <row r="152" spans="5:11" x14ac:dyDescent="0.3">
      <c r="K152" s="3"/>
    </row>
  </sheetData>
  <sheetProtection algorithmName="SHA-512" hashValue="isk82H+i1SMAf+eJYCGctUkiGXuQkT+8p+JzUtjIo/GOrdQoI3O0RHH1/0CzsohQMIpYTdDo5uA4nzNtlW2sgA==" saltValue="3xasUZupeZtOHPSwLMqShg==" spinCount="100000" sheet="1" objects="1" scenarios="1" selectLockedCells="1"/>
  <mergeCells count="15">
    <mergeCell ref="A1:K1"/>
    <mergeCell ref="E10:K10"/>
    <mergeCell ref="E9:K9"/>
    <mergeCell ref="E2:I2"/>
    <mergeCell ref="E3:I3"/>
    <mergeCell ref="E6:K6"/>
    <mergeCell ref="E7:K7"/>
    <mergeCell ref="E8:K8"/>
    <mergeCell ref="C114:K114"/>
    <mergeCell ref="C14:E14"/>
    <mergeCell ref="H14:K14"/>
    <mergeCell ref="C19:E19"/>
    <mergeCell ref="H19:K19"/>
    <mergeCell ref="C26:K26"/>
    <mergeCell ref="C22:E22"/>
  </mergeCells>
  <conditionalFormatting sqref="C28:C37 C62:C74 C82 C56 C90:C92">
    <cfRule type="cellIs" dxfId="6" priority="17" operator="notEqual">
      <formula>B28</formula>
    </cfRule>
  </conditionalFormatting>
  <conditionalFormatting sqref="C75">
    <cfRule type="cellIs" dxfId="5" priority="8" operator="notEqual">
      <formula>B75</formula>
    </cfRule>
  </conditionalFormatting>
  <conditionalFormatting sqref="C58 C38:C39 C49:C54">
    <cfRule type="cellIs" dxfId="4" priority="7" operator="notEqual">
      <formula>B38</formula>
    </cfRule>
  </conditionalFormatting>
  <conditionalFormatting sqref="C76 C78 C80 C84 C55 C86:C88">
    <cfRule type="cellIs" dxfId="3" priority="6" operator="notEqual">
      <formula>B55</formula>
    </cfRule>
  </conditionalFormatting>
  <conditionalFormatting sqref="C77 C79 C81 C83 C85 C57 C89">
    <cfRule type="cellIs" dxfId="2" priority="5" operator="notEqual">
      <formula>B57</formula>
    </cfRule>
  </conditionalFormatting>
  <conditionalFormatting sqref="C40:C47">
    <cfRule type="cellIs" dxfId="1" priority="3" operator="notEqual">
      <formula>B40</formula>
    </cfRule>
  </conditionalFormatting>
  <conditionalFormatting sqref="C48">
    <cfRule type="cellIs" dxfId="0" priority="1" operator="notEqual">
      <formula>B48</formula>
    </cfRule>
  </conditionalFormatting>
  <hyperlinks>
    <hyperlink ref="C101" r:id="rId1" display="http://www.vanin.be/bingel/licenties" xr:uid="{A1ACD3BC-A7CC-4600-91E9-EDC3D82C01D8}"/>
  </hyperlinks>
  <pageMargins left="0.23622047244094499" right="0.23622047244094499" top="0.74803149606299202" bottom="0.74803149606299202" header="0.31496062992126" footer="0.31496062992126"/>
  <pageSetup paperSize="9" scale="75" fitToHeight="0" orientation="portrait" r:id="rId2"/>
  <headerFooter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3" r:id="rId5" name="Check Box 26">
              <controlPr defaultSize="0" autoFill="0" autoLine="0" autoPict="0">
                <anchor moveWithCells="1">
                  <from>
                    <xdr:col>10</xdr:col>
                    <xdr:colOff>312420</xdr:colOff>
                    <xdr:row>18</xdr:row>
                    <xdr:rowOff>678180</xdr:rowOff>
                  </from>
                  <to>
                    <xdr:col>10</xdr:col>
                    <xdr:colOff>533400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6" name="Check Box 19">
              <controlPr defaultSize="0" autoFill="0" autoLine="0" autoPict="0">
                <anchor moveWithCells="1">
                  <from>
                    <xdr:col>4</xdr:col>
                    <xdr:colOff>1066800</xdr:colOff>
                    <xdr:row>18</xdr:row>
                    <xdr:rowOff>685800</xdr:rowOff>
                  </from>
                  <to>
                    <xdr:col>4</xdr:col>
                    <xdr:colOff>1295400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7" name="Check Box 20">
              <controlPr defaultSize="0" autoFill="0" autoLine="0" autoPict="0">
                <anchor moveWithCells="1">
                  <from>
                    <xdr:col>4</xdr:col>
                    <xdr:colOff>1066800</xdr:colOff>
                    <xdr:row>21</xdr:row>
                    <xdr:rowOff>594360</xdr:rowOff>
                  </from>
                  <to>
                    <xdr:col>4</xdr:col>
                    <xdr:colOff>1287780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8" name="Check Box 34">
              <controlPr defaultSize="0" autoFill="0" autoLine="0" autoPict="0">
                <anchor moveWithCells="1">
                  <from>
                    <xdr:col>4</xdr:col>
                    <xdr:colOff>1066800</xdr:colOff>
                    <xdr:row>22</xdr:row>
                    <xdr:rowOff>594360</xdr:rowOff>
                  </from>
                  <to>
                    <xdr:col>4</xdr:col>
                    <xdr:colOff>1287780</xdr:colOff>
                    <xdr:row>24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B43B0ABF45C45A0B0F45D426333F6" ma:contentTypeVersion="14" ma:contentTypeDescription="Een nieuw document maken." ma:contentTypeScope="" ma:versionID="979a470fdfa741b4958b9c04b986c928">
  <xsd:schema xmlns:xsd="http://www.w3.org/2001/XMLSchema" xmlns:xs="http://www.w3.org/2001/XMLSchema" xmlns:p="http://schemas.microsoft.com/office/2006/metadata/properties" xmlns:ns2="3c7739ed-f00a-457a-b3da-c0a79f8e2e74" xmlns:ns3="d583d17e-83dc-4b5b-8a75-9f384c16a9c4" xmlns:ns4="f0974581-4bbf-443e-902f-14073e9fb4f6" targetNamespace="http://schemas.microsoft.com/office/2006/metadata/properties" ma:root="true" ma:fieldsID="c1eb0b55e76b9227e0190716df54ac5d" ns2:_="" ns3:_="" ns4:_="">
    <xsd:import namespace="3c7739ed-f00a-457a-b3da-c0a79f8e2e74"/>
    <xsd:import namespace="d583d17e-83dc-4b5b-8a75-9f384c16a9c4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739ed-f00a-457a-b3da-c0a79f8e2e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3d17e-83dc-4b5b-8a75-9f384c16a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a0e7dc1-4f72-4a4a-96c3-e9656f10eeee}" ma:internalName="TaxCatchAll" ma:showField="CatchAllData" ma:web="3c7739ed-f00a-457a-b3da-c0a79f8e2e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583d17e-83dc-4b5b-8a75-9f384c16a9c4">
      <Terms xmlns="http://schemas.microsoft.com/office/infopath/2007/PartnerControls"/>
    </lcf76f155ced4ddcb4097134ff3c332f>
    <SharedWithUsers xmlns="3c7739ed-f00a-457a-b3da-c0a79f8e2e74">
      <UserInfo>
        <DisplayName/>
        <AccountId xsi:nil="true"/>
        <AccountType/>
      </UserInfo>
    </SharedWithUsers>
    <MediaLengthInSeconds xmlns="d583d17e-83dc-4b5b-8a75-9f384c16a9c4" xsi:nil="true"/>
  </documentManagement>
</p:properties>
</file>

<file path=customXml/itemProps1.xml><?xml version="1.0" encoding="utf-8"?>
<ds:datastoreItem xmlns:ds="http://schemas.openxmlformats.org/officeDocument/2006/customXml" ds:itemID="{4F822884-639F-473E-9DB4-D99E8F2A07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2A3C98-337A-4663-817A-CB01DC6E47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7739ed-f00a-457a-b3da-c0a79f8e2e74"/>
    <ds:schemaRef ds:uri="d583d17e-83dc-4b5b-8a75-9f384c16a9c4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C6C0E3-6A9D-4E6D-ABF3-2797F256F683}">
  <ds:schemaRefs>
    <ds:schemaRef ds:uri="http://schemas.microsoft.com/office/2006/metadata/properties"/>
    <ds:schemaRef ds:uri="http://schemas.microsoft.com/office/infopath/2007/PartnerControls"/>
    <ds:schemaRef ds:uri="f0974581-4bbf-443e-902f-14073e9fb4f6"/>
    <ds:schemaRef ds:uri="5896d380-49fc-409a-904a-d2f4b9378865"/>
    <ds:schemaRef ds:uri="d583d17e-83dc-4b5b-8a75-9f384c16a9c4"/>
    <ds:schemaRef ds:uri="3c7739ed-f00a-457a-b3da-c0a79f8e2e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ik lees met hup een aap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 Everaert</cp:lastModifiedBy>
  <cp:revision/>
  <cp:lastPrinted>2023-12-05T12:44:03Z</cp:lastPrinted>
  <dcterms:created xsi:type="dcterms:W3CDTF">2012-09-21T08:01:31Z</dcterms:created>
  <dcterms:modified xsi:type="dcterms:W3CDTF">2023-12-05T12:57:21Z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0x0101009ECB43B0ABF45C45A0B0F45D426333F6</vt:lpwstr>
  </property>
  <property fmtid="{D5CDD505-2E9C-101B-9397-08002B2CF9AE}" pid="3" name="MediaServiceImageTags">
    <vt:lpwstr/>
  </property>
  <property fmtid="{D5CDD505-2E9C-101B-9397-08002B2CF9AE}" pid="4" name="Order">
    <vt:r8>3544100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