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8EA6D8A2-3D29-40CC-AC34-D1E8F223B94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0" i="4" l="1"/>
  <c r="M40" i="4" s="1"/>
  <c r="L41" i="4"/>
  <c r="M41" i="4" s="1"/>
  <c r="L42" i="4"/>
  <c r="M42" i="4" s="1"/>
  <c r="L43" i="4"/>
  <c r="M43" i="4" s="1"/>
  <c r="L44" i="4"/>
  <c r="M44" i="4" s="1"/>
  <c r="L45" i="4"/>
  <c r="M45" i="4" s="1"/>
  <c r="L33" i="4"/>
  <c r="M33" i="4" s="1"/>
  <c r="B71" i="4" l="1"/>
  <c r="C71" i="4" s="1"/>
  <c r="B72" i="4"/>
  <c r="C72" i="4" s="1"/>
  <c r="B70" i="4"/>
  <c r="B54" i="4"/>
  <c r="B55" i="4"/>
  <c r="C55" i="4" s="1"/>
  <c r="B56" i="4"/>
  <c r="C56" i="4" s="1"/>
  <c r="B57" i="4"/>
  <c r="C57" i="4" s="1"/>
  <c r="B58" i="4"/>
  <c r="C58" i="4" s="1"/>
  <c r="B59" i="4"/>
  <c r="C59" i="4" s="1"/>
  <c r="B60" i="4"/>
  <c r="C60" i="4" s="1"/>
  <c r="B61" i="4"/>
  <c r="C61" i="4" s="1"/>
  <c r="B62" i="4"/>
  <c r="C62" i="4" s="1"/>
  <c r="B63" i="4"/>
  <c r="C63" i="4" s="1"/>
  <c r="B64" i="4"/>
  <c r="B65" i="4"/>
  <c r="C65" i="4" s="1"/>
  <c r="B66" i="4"/>
  <c r="C66" i="4" s="1"/>
  <c r="B67" i="4"/>
  <c r="C67" i="4" s="1"/>
  <c r="B68" i="4"/>
  <c r="C68" i="4" s="1"/>
  <c r="C70" i="4" l="1"/>
  <c r="L70" i="4" s="1"/>
  <c r="M70" i="4" s="1"/>
  <c r="L57" i="4"/>
  <c r="M57" i="4" s="1"/>
  <c r="L63" i="4"/>
  <c r="M63" i="4" s="1"/>
  <c r="L62" i="4"/>
  <c r="M62" i="4"/>
  <c r="L59" i="4"/>
  <c r="M59" i="4" s="1"/>
  <c r="L68" i="4"/>
  <c r="M68" i="4"/>
  <c r="L55" i="4"/>
  <c r="M55" i="4" s="1"/>
  <c r="L71" i="4"/>
  <c r="M71" i="4" s="1"/>
  <c r="L61" i="4"/>
  <c r="M61" i="4" s="1"/>
  <c r="L60" i="4"/>
  <c r="M60" i="4" s="1"/>
  <c r="L58" i="4"/>
  <c r="M58" i="4" s="1"/>
  <c r="L56" i="4"/>
  <c r="M56" i="4" s="1"/>
  <c r="L67" i="4"/>
  <c r="M67" i="4" s="1"/>
  <c r="L66" i="4"/>
  <c r="M66" i="4"/>
  <c r="L65" i="4"/>
  <c r="M65" i="4" s="1"/>
  <c r="L72" i="4"/>
  <c r="M72" i="4" s="1"/>
  <c r="C64" i="4"/>
  <c r="B31" i="4"/>
  <c r="C31" i="4" s="1"/>
  <c r="L64" i="4" l="1"/>
  <c r="M64" i="4" s="1"/>
  <c r="L31" i="4"/>
  <c r="L38" i="4"/>
  <c r="M38" i="4" s="1"/>
  <c r="L37" i="4"/>
  <c r="M37" i="4" s="1"/>
  <c r="M31" i="4" l="1"/>
  <c r="B49" i="4"/>
  <c r="C49" i="4" s="1"/>
  <c r="B50" i="4"/>
  <c r="C50" i="4" s="1"/>
  <c r="B51" i="4"/>
  <c r="C51" i="4" s="1"/>
  <c r="B52" i="4"/>
  <c r="C52" i="4" s="1"/>
  <c r="B53" i="4"/>
  <c r="C53" i="4" s="1"/>
  <c r="C54" i="4"/>
  <c r="L34" i="4"/>
  <c r="M34" i="4" s="1"/>
  <c r="L35" i="4"/>
  <c r="M35" i="4" s="1"/>
  <c r="L36" i="4"/>
  <c r="M36" i="4" s="1"/>
  <c r="B46" i="4"/>
  <c r="C46" i="4" s="1"/>
  <c r="L54" i="4" l="1"/>
  <c r="M54" i="4" s="1"/>
  <c r="L53" i="4"/>
  <c r="M53" i="4" s="1"/>
  <c r="L52" i="4"/>
  <c r="M52" i="4" s="1"/>
  <c r="L51" i="4"/>
  <c r="M51" i="4" s="1"/>
  <c r="L50" i="4"/>
  <c r="M50" i="4" s="1"/>
  <c r="L49" i="4"/>
  <c r="M49" i="4" s="1"/>
  <c r="L46" i="4"/>
  <c r="M46" i="4" s="1"/>
  <c r="B48" i="4"/>
  <c r="C48" i="4" s="1"/>
  <c r="L73" i="4"/>
  <c r="L39" i="4"/>
  <c r="L75" i="4" s="1"/>
  <c r="M39" i="4" l="1"/>
  <c r="L48" i="4"/>
  <c r="M48" i="4" s="1"/>
  <c r="L76" i="4" s="1"/>
  <c r="L74" i="4"/>
</calcChain>
</file>

<file path=xl/sharedStrings.xml><?xml version="1.0" encoding="utf-8"?>
<sst xmlns="http://schemas.openxmlformats.org/spreadsheetml/2006/main" count="150" uniqueCount="126">
  <si>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</si>
  <si>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</si>
  <si>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</si>
  <si>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</si>
  <si>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</si>
  <si>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</si>
  <si>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2:</t>
  </si>
  <si>
    <t>STAP 2: FACULTATIEF: Duid aan wat je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</si>
  <si>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 huiswerkschriften)</t>
    </r>
  </si>
  <si>
    <t xml:space="preserve">STAP 3: Breng manueel wijzigingen aan indien gewenst. De totale prijs wordt automatisch berekend. </t>
  </si>
  <si>
    <r>
      <t xml:space="preserve">START JOUW SCHOOL IN 2026 MET TAALTOER?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: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</si>
  <si>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HANDLEIDING</t>
    </r>
    <r>
      <rPr>
        <sz val="11"/>
        <color theme="1"/>
        <rFont val="Calibri"/>
        <family val="2"/>
        <scheme val="minor"/>
      </rPr>
      <t xml:space="preserve"> VAN ELK THEMA (1-9),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</si>
  <si>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</si>
  <si>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- 3 </t>
    </r>
    <r>
      <rPr>
        <b/>
        <sz val="11"/>
        <color theme="1"/>
        <rFont val="Calibri"/>
        <family val="2"/>
        <scheme val="minor"/>
      </rPr>
      <t>GRATIS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CORRECTIESLEUTELS</t>
    </r>
    <r>
      <rPr>
        <sz val="11"/>
        <color theme="1"/>
        <rFont val="Calibri"/>
        <family val="2"/>
        <scheme val="minor"/>
      </rPr>
      <t xml:space="preserve"> VAN DE TAAL- EN SPELLINGSCHRIFTEN, EXTRA CORRECTIESLEUTELS AAN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</si>
  <si>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 OP DE LEESBOEKEN</t>
    </r>
  </si>
  <si>
    <t>START JOUW SCHOOL IN 2026 MET LEERJAAR 2? 
DAN GELDEN DEZE VOORWAARDEN OOK VOOR DE ANDERE LEERJAREN ZODRA DEZE BESCHIKBAAR ZIJN IN 2027 EN 2028.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</si>
  <si>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</si>
  <si>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</si>
  <si>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</si>
  <si>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</si>
  <si>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</si>
  <si>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</si>
  <si>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</si>
  <si>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LEERJAAR 2</t>
  </si>
  <si>
    <t>Leerlingenmateriaal</t>
  </si>
  <si>
    <t>Taaltoer 2 - pakket: taalschrift 1-9 + spellingschrift A-B-C + Bingel</t>
  </si>
  <si>
    <t>978-94-651-4577-8</t>
  </si>
  <si>
    <t>∞</t>
  </si>
  <si>
    <t xml:space="preserve">Indien je geen pakket bestelt, kan je de verschillende onderdelen van het pakket ook afzonderlijk bestellen </t>
  </si>
  <si>
    <t>Taaltoer 2 - taalschrift thema 1</t>
  </si>
  <si>
    <t>978-94-651-4700-0</t>
  </si>
  <si>
    <t>Taaltoer 2 - taalschrift thema 2</t>
  </si>
  <si>
    <t>978-94-651-4701-7</t>
  </si>
  <si>
    <t>Taaltoer 2 - taalschrift thema 3</t>
  </si>
  <si>
    <t>978-94-651-4702-4</t>
  </si>
  <si>
    <t>Taaltoer 2 - taalschrift thema 4</t>
  </si>
  <si>
    <t>978-94-651-4703-1</t>
  </si>
  <si>
    <t>Taaltoer 2 - taalschrift thema 5</t>
  </si>
  <si>
    <t>978-94-651-4704-8</t>
  </si>
  <si>
    <t>Taaltoer 2 - taalschrift thema 6</t>
  </si>
  <si>
    <t>978-94-651-4705-5</t>
  </si>
  <si>
    <t>Taaltoer 2 - taalschrift thema 7</t>
  </si>
  <si>
    <t>978-94-651-4706-2</t>
  </si>
  <si>
    <t>Taaltoer 2 - taalschrift thema 8</t>
  </si>
  <si>
    <t>978-94-651-4707-9</t>
  </si>
  <si>
    <t>Taaltoer 2 - taalschrift thema 9</t>
  </si>
  <si>
    <t>978-94-651-4708-6</t>
  </si>
  <si>
    <t>Taaltoer 2 - spellingschrift A - thema 1-3</t>
  </si>
  <si>
    <t>978-94-651-4709-3</t>
  </si>
  <si>
    <t>Taaltoer 2 - spellingschrift B - thema 4-6</t>
  </si>
  <si>
    <t>978-94-651-4710-9</t>
  </si>
  <si>
    <t>Taaltoer 2 - spellingschrift C - thema 7-9</t>
  </si>
  <si>
    <t>978-94-651-4711-6</t>
  </si>
  <si>
    <t>Taaltoer 2 - licentie Bingel</t>
  </si>
  <si>
    <t>978-94-651-4575-4</t>
  </si>
  <si>
    <t>Taaltoer 2 - leesboek</t>
  </si>
  <si>
    <t>978-94-651-4712-3</t>
  </si>
  <si>
    <t>Leerkrachtenmateriaal</t>
  </si>
  <si>
    <t>Taaltoer 2 - handleiding thema 1</t>
  </si>
  <si>
    <t>978-94-651-4715-4</t>
  </si>
  <si>
    <t>B</t>
  </si>
  <si>
    <t>Taaltoer 2 - handleiding thema 2</t>
  </si>
  <si>
    <t>978-94-651-4716-1</t>
  </si>
  <si>
    <t>Taaltoer 2 - handleiding thema 3</t>
  </si>
  <si>
    <t>978-94-651-4717-8</t>
  </si>
  <si>
    <t>Taaltoer 2 - handleiding thema 4</t>
  </si>
  <si>
    <t>978-94-651-4718-5</t>
  </si>
  <si>
    <t>Taaltoer 2 - handleiding thema 5</t>
  </si>
  <si>
    <t>978-94-651-4719-2</t>
  </si>
  <si>
    <t>Taaltoer 2 - handleiding thema 6</t>
  </si>
  <si>
    <t>978-94-651-4720-8</t>
  </si>
  <si>
    <t>Taaltoer 2 - handleiding thema 7</t>
  </si>
  <si>
    <t>978-94-651-4721-5</t>
  </si>
  <si>
    <t>Taaltoer 2 - handleiding thema 8</t>
  </si>
  <si>
    <t>978-94-651-4722-2</t>
  </si>
  <si>
    <t>Taaltoer 2 - handleiding thema 9</t>
  </si>
  <si>
    <t>978-94-651-4723-9</t>
  </si>
  <si>
    <t>Taaltoer 2 - correctiesleutel taalschrift thema 1</t>
  </si>
  <si>
    <t>978-94-651-4724-6</t>
  </si>
  <si>
    <t>Taaltoer 2 - correctiesleutel taalschrift thema 2</t>
  </si>
  <si>
    <t>978-94-651-4725-3</t>
  </si>
  <si>
    <t>Taaltoer 2 - correctiesleutel taalschrift thema 3</t>
  </si>
  <si>
    <t>978-94-651-4726-0</t>
  </si>
  <si>
    <t>Taaltoer 2 - correctiesleutel taalschrift thema 4</t>
  </si>
  <si>
    <t>978-94-651-4727-7</t>
  </si>
  <si>
    <t>Taaltoer 2 - correctiesleutel taalschrift thema 5</t>
  </si>
  <si>
    <t>978-94-651-4728-4</t>
  </si>
  <si>
    <t>Taaltoer 2 - correctiesleutel taalschrift thema 6</t>
  </si>
  <si>
    <t>978-94-651-4729-1</t>
  </si>
  <si>
    <t>Taaltoer 2 - correctiesleutel taalschrift thema 7</t>
  </si>
  <si>
    <t>978-94-651-4730-7</t>
  </si>
  <si>
    <t>Taaltoer 2 - correctiesleutel taalschrift thema 8</t>
  </si>
  <si>
    <t>978-94-651-4731-4</t>
  </si>
  <si>
    <t>Taaltoer 2 - correctiesleutel taalschrift thema 9</t>
  </si>
  <si>
    <t>978-94-651-4732-1</t>
  </si>
  <si>
    <t>Taaltoer 2 - correctiesleutel spellingschrift A</t>
  </si>
  <si>
    <t>978-94-651-4733-8</t>
  </si>
  <si>
    <t>Taaltoer 2 - correctiesleutel spellingschrift B</t>
  </si>
  <si>
    <t>978-94-651-4734-5</t>
  </si>
  <si>
    <t>Taaltoer 2 - correctiesleutel spellingschrift C</t>
  </si>
  <si>
    <t>978-94-651-4735-2</t>
  </si>
  <si>
    <t>Klasmateriaal</t>
  </si>
  <si>
    <t>Taaltoer 2 - taaltoerbib</t>
  </si>
  <si>
    <t>978-94-651-4737-6</t>
  </si>
  <si>
    <t>Taaltoer 2 - wandplaten</t>
  </si>
  <si>
    <t>978-94-651-4736-9</t>
  </si>
  <si>
    <t>Taaltoer 2 - woordkaarten</t>
  </si>
  <si>
    <t>978-94-651-4738-3</t>
  </si>
  <si>
    <t>TOTALE PRIJS</t>
  </si>
  <si>
    <t xml:space="preserve">   -&gt; JAARLIJKSE PRIJS (obv prijzen 2026)</t>
  </si>
  <si>
    <t xml:space="preserve">   -&gt; WAARDE KORTING EN GRATIS MATERIAAL IN 2026</t>
  </si>
  <si>
    <t>Taaltoer 2 - huiswerkschrift spelling en correctiesleutel zullen pas beschikbaar zijn voor schooljaar 2027-2028.</t>
  </si>
  <si>
    <t>Digitale ondersteuning bij TAALTOER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</si>
  <si>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</si>
  <si>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</si>
  <si>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</si>
  <si>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</si>
  <si>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</si>
  <si>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±</t>
  </si>
  <si>
    <t>facultatief</t>
  </si>
  <si>
    <t>STAP 4: bestellen doe je via de webshop www.vanin.be (dit is een prijslijst en geen bestelformulier).</t>
  </si>
  <si>
    <t>versie 13 maart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</si>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</sst>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3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87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4" fillId="0" borderId="2" xfId="0" applyFont="1" applyBorder="1" applyProtection="1">
      <protection locked="0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4" fontId="4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0" fillId="0" borderId="0" xfId="0" applyAlignment="1">
      <alignment horizontal="center"/>
    </xf>
    <xf numFmtId="0" fontId="67" fillId="0" borderId="2" xfId="0" applyFont="1" applyBorder="1" applyAlignment="1" applyProtection="1">
      <alignment horizontal="center"/>
      <protection locked="0"/>
    </xf>
    <xf numFmtId="0" fontId="68" fillId="0" borderId="32" xfId="0" applyFont="1" applyBorder="1"/>
    <xf numFmtId="0" fontId="69" fillId="0" borderId="32" xfId="0" applyFont="1" applyBorder="1"/>
    <xf numFmtId="0" fontId="68" fillId="0" borderId="0" xfId="0" applyFont="1"/>
    <xf numFmtId="0" fontId="68" fillId="0" borderId="33" xfId="0" applyFont="1" applyBorder="1"/>
    <xf numFmtId="43" fontId="4" fillId="0" borderId="2" xfId="675" applyFont="1" applyBorder="1"/>
    <xf numFmtId="0" fontId="4" fillId="0" borderId="4" xfId="0" applyFont="1" applyBorder="1" applyAlignment="1" applyProtection="1">
      <alignment horizontal="center"/>
      <protection locked="0"/>
    </xf>
    <xf numFmtId="0" fontId="68" fillId="0" borderId="6" xfId="0" applyFont="1" applyBorder="1"/>
    <xf numFmtId="0" fontId="0" fillId="0" borderId="2" xfId="0" applyBorder="1" applyAlignment="1">
      <alignment horizontal="center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165" fontId="5" fillId="3" borderId="2" xfId="0" applyNumberFormat="1" applyFont="1" applyFill="1" applyBorder="1"/>
    <xf numFmtId="0" fontId="72" fillId="39" borderId="0" xfId="0" applyFont="1" applyFill="1" applyAlignment="1">
      <alignment horizontal="right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8" fillId="109" borderId="34" xfId="0" quotePrefix="1" applyFont="1" applyFill="1" applyBorder="1" applyAlignment="1">
      <alignment horizontal="left" wrapText="1"/>
    </xf>
    <xf numFmtId="0" fontId="8" fillId="109" borderId="35" xfId="0" quotePrefix="1" applyFont="1" applyFill="1" applyBorder="1" applyAlignment="1">
      <alignment horizontal="left" wrapText="1"/>
    </xf>
    <xf numFmtId="0" fontId="8" fillId="109" borderId="36" xfId="0" quotePrefix="1" applyFont="1" applyFill="1" applyBorder="1" applyAlignment="1">
      <alignment horizontal="left" wrapText="1"/>
    </xf>
    <xf numFmtId="0" fontId="8" fillId="0" borderId="0" xfId="0" quotePrefix="1" applyFont="1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F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581025</xdr:rowOff>
        </xdr:from>
        <xdr:to>
          <xdr:col>3</xdr:col>
          <xdr:colOff>219075</xdr:colOff>
          <xdr:row>15</xdr:row>
          <xdr:rowOff>0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1168400</xdr:colOff>
      <xdr:row>1</xdr:row>
      <xdr:rowOff>12700</xdr:rowOff>
    </xdr:from>
    <xdr:to>
      <xdr:col>8</xdr:col>
      <xdr:colOff>7593</xdr:colOff>
      <xdr:row>2</xdr:row>
      <xdr:rowOff>50800</xdr:rowOff>
    </xdr:to>
    <xdr:pic>
      <xdr:nvPicPr>
        <xdr:cNvPr id="5" name="Afbeelding 2">
          <a:extLst>
            <a:ext uri="{FF2B5EF4-FFF2-40B4-BE49-F238E27FC236}">
              <a16:creationId xmlns:a16="http://schemas.microsoft.com/office/drawing/2014/main" id="{F4626B01-955E-DF9E-2CB3-0A2A8EBF113B}"/>
            </a:ext>
            <a:ext uri="{147F2762-F138-4A5C-976F-8EAC2B608ADB}">
              <a16:predDERef xmlns:a16="http://schemas.microsoft.com/office/drawing/2014/main" pred="{00000000-0008-0000-0000-0000201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6700" y="327025"/>
          <a:ext cx="3355029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33"/>
  <sheetViews>
    <sheetView showGridLines="0" showZeros="0" tabSelected="1" topLeftCell="A9" zoomScaleNormal="100" workbookViewId="0">
      <selection activeCell="E5" sqref="E5:L5"/>
    </sheetView>
  </sheetViews>
  <sheetFormatPr defaultColWidth="9.28515625" defaultRowHeight="15"/>
  <cols>
    <col min="1" max="1" width="6.5703125" customWidth="1"/>
    <col min="2" max="2" width="6.85546875" hidden="1" customWidth="1"/>
    <col min="3" max="3" width="14.5703125" customWidth="1"/>
    <col min="4" max="4" width="4.5703125" customWidth="1"/>
    <col min="5" max="5" width="38.42578125" customWidth="1"/>
    <col min="6" max="6" width="1.28515625" customWidth="1"/>
    <col min="7" max="7" width="9.5703125" customWidth="1"/>
    <col min="8" max="8" width="18.42578125" bestFit="1" customWidth="1"/>
    <col min="9" max="9" width="7" style="1" customWidth="1"/>
    <col min="10" max="11" width="9" style="1" customWidth="1"/>
    <col min="12" max="12" width="16.5703125" customWidth="1"/>
    <col min="13" max="13" width="12.85546875" hidden="1" customWidth="1"/>
  </cols>
  <sheetData>
    <row r="1" spans="1:12" ht="24.75" customHeight="1">
      <c r="E1" s="81" t="s">
        <v>0</v>
      </c>
      <c r="F1" s="81"/>
      <c r="G1" s="81"/>
      <c r="H1" s="81"/>
      <c r="I1" s="81"/>
      <c r="J1" s="39"/>
      <c r="K1" s="39"/>
    </row>
    <row r="2" spans="1:12" ht="79.5" customHeight="1">
      <c r="C2" s="32"/>
      <c r="E2" s="81"/>
      <c r="F2" s="81"/>
      <c r="G2" s="81"/>
      <c r="H2" s="81"/>
      <c r="I2" s="81"/>
      <c r="J2" s="39"/>
      <c r="K2" s="39"/>
    </row>
    <row r="3" spans="1:12" ht="27" customHeight="1">
      <c r="C3" s="32"/>
      <c r="E3" s="39"/>
      <c r="F3" s="39"/>
      <c r="G3" s="39"/>
      <c r="H3" s="39"/>
      <c r="I3" s="39"/>
      <c r="J3" s="39"/>
      <c r="K3" s="39"/>
    </row>
    <row r="4" spans="1:12" s="7" customFormat="1" ht="18" customHeight="1">
      <c r="A4" s="41"/>
      <c r="B4" s="41"/>
      <c r="C4" s="42" t="s">
        <v>1</v>
      </c>
      <c r="D4" s="42"/>
      <c r="E4" s="43"/>
      <c r="F4" s="43"/>
      <c r="G4" s="43"/>
      <c r="H4" s="43"/>
      <c r="I4" s="43"/>
      <c r="J4" s="43"/>
      <c r="K4" s="43"/>
      <c r="L4" s="41"/>
    </row>
    <row r="5" spans="1:12" ht="27" customHeight="1">
      <c r="C5" s="4" t="s">
        <v>2</v>
      </c>
      <c r="D5" s="4"/>
      <c r="E5" s="82"/>
      <c r="F5" s="82"/>
      <c r="G5" s="82"/>
      <c r="H5" s="82"/>
      <c r="I5" s="82"/>
      <c r="J5" s="82"/>
      <c r="K5" s="82"/>
      <c r="L5" s="82"/>
    </row>
    <row r="6" spans="1:12" ht="14.25" customHeight="1">
      <c r="C6" s="4"/>
      <c r="D6" s="4"/>
      <c r="H6" s="39"/>
      <c r="I6" s="39"/>
      <c r="J6" s="39"/>
      <c r="K6" s="39"/>
    </row>
    <row r="7" spans="1:12" s="7" customFormat="1" ht="18" customHeight="1">
      <c r="A7" s="41"/>
      <c r="B7" s="41"/>
      <c r="C7" s="42" t="s">
        <v>3</v>
      </c>
      <c r="D7" s="42"/>
      <c r="E7" s="43"/>
      <c r="F7" s="43"/>
      <c r="G7" s="43"/>
      <c r="H7" s="43"/>
      <c r="I7" s="43"/>
      <c r="J7" s="43"/>
      <c r="K7" s="43"/>
      <c r="L7" s="41"/>
    </row>
    <row r="8" spans="1:12" ht="14.25" customHeight="1">
      <c r="C8" s="6"/>
      <c r="D8" s="6"/>
      <c r="H8" s="39"/>
      <c r="I8" s="39"/>
      <c r="J8" s="39"/>
      <c r="K8" s="39"/>
    </row>
    <row r="9" spans="1:12" ht="48" customHeight="1">
      <c r="C9" s="79" t="s">
        <v>4</v>
      </c>
      <c r="D9" s="79"/>
      <c r="E9" s="79"/>
      <c r="F9" s="58"/>
      <c r="H9" s="79" t="s">
        <v>5</v>
      </c>
      <c r="I9" s="79"/>
      <c r="J9" s="79"/>
      <c r="K9" s="79"/>
      <c r="L9" s="79"/>
    </row>
    <row r="10" spans="1:12" ht="14.25" customHeight="1">
      <c r="C10" s="9" t="s">
        <v>6</v>
      </c>
      <c r="D10" s="57"/>
      <c r="E10" s="10"/>
      <c r="F10" s="10"/>
      <c r="H10" s="9" t="s">
        <v>6</v>
      </c>
      <c r="I10" s="57"/>
      <c r="J10" s="11"/>
      <c r="K10" s="11"/>
      <c r="L10" s="10"/>
    </row>
    <row r="11" spans="1:12" ht="14.25" customHeight="1">
      <c r="C11" s="4"/>
      <c r="D11" s="4"/>
      <c r="H11" s="5"/>
      <c r="I11" s="39"/>
      <c r="J11" s="39"/>
      <c r="K11" s="39"/>
    </row>
    <row r="12" spans="1:12" s="7" customFormat="1" ht="18" customHeight="1">
      <c r="A12" s="41"/>
      <c r="B12" s="41"/>
      <c r="C12" s="42" t="s">
        <v>7</v>
      </c>
      <c r="D12" s="42"/>
      <c r="E12" s="43"/>
      <c r="F12" s="43"/>
      <c r="G12" s="43"/>
      <c r="H12" s="43"/>
      <c r="I12" s="43"/>
      <c r="J12" s="43"/>
      <c r="K12" s="43"/>
      <c r="L12" s="41"/>
    </row>
    <row r="13" spans="1:12" ht="14.25" customHeight="1">
      <c r="C13" s="4"/>
      <c r="D13" s="4"/>
      <c r="H13" s="5"/>
      <c r="I13" s="39"/>
      <c r="J13" s="39"/>
      <c r="K13" s="39"/>
    </row>
    <row r="14" spans="1:12" ht="48.75" customHeight="1">
      <c r="C14" s="79" t="s">
        <v>8</v>
      </c>
      <c r="D14" s="79"/>
      <c r="E14" s="79"/>
      <c r="F14" s="58"/>
      <c r="I14"/>
      <c r="J14"/>
      <c r="K14"/>
    </row>
    <row r="15" spans="1:12" ht="14.25" customHeight="1">
      <c r="C15" s="9" t="s">
        <v>6</v>
      </c>
      <c r="D15" s="36"/>
      <c r="E15" s="10"/>
      <c r="F15" s="36" t="b">
        <v>0</v>
      </c>
      <c r="I15"/>
      <c r="J15"/>
      <c r="K15"/>
    </row>
    <row r="16" spans="1:12" ht="14.25" customHeight="1">
      <c r="H16" s="5"/>
      <c r="I16" s="39"/>
      <c r="J16" s="39"/>
      <c r="K16" s="39"/>
    </row>
    <row r="17" spans="1:14" s="7" customFormat="1" ht="18" customHeight="1">
      <c r="A17" s="41"/>
      <c r="B17" s="41"/>
      <c r="C17" s="42" t="s">
        <v>9</v>
      </c>
      <c r="D17" s="42"/>
      <c r="E17" s="43"/>
      <c r="F17" s="43"/>
      <c r="G17" s="43"/>
      <c r="H17" s="43"/>
      <c r="I17" s="43"/>
      <c r="J17" s="43"/>
      <c r="K17" s="43"/>
      <c r="L17" s="41"/>
      <c r="M17" s="7">
        <v>0.9</v>
      </c>
    </row>
    <row r="18" spans="1:14" s="7" customFormat="1" ht="18" customHeight="1">
      <c r="C18" s="32" t="s">
        <v>10</v>
      </c>
      <c r="N18"/>
    </row>
    <row r="19" spans="1:14" s="7" customFormat="1" ht="18" customHeight="1">
      <c r="C19" t="s">
        <v>11</v>
      </c>
    </row>
    <row r="20" spans="1:14" s="7" customFormat="1" ht="18" customHeight="1">
      <c r="C20" t="s">
        <v>12</v>
      </c>
    </row>
    <row r="21" spans="1:14" s="7" customFormat="1" ht="18" customHeight="1">
      <c r="C21" t="s">
        <v>13</v>
      </c>
    </row>
    <row r="22" spans="1:14" s="7" customFormat="1" ht="18" customHeight="1">
      <c r="C22" s="76" t="s">
        <v>14</v>
      </c>
    </row>
    <row r="23" spans="1:14" s="7" customFormat="1" ht="6.75" customHeight="1">
      <c r="C23" s="76"/>
    </row>
    <row r="24" spans="1:14" s="7" customFormat="1" ht="30.75" customHeight="1">
      <c r="C24" s="86" t="s">
        <v>15</v>
      </c>
      <c r="D24" s="86"/>
      <c r="E24" s="86"/>
      <c r="F24" s="86"/>
      <c r="G24" s="86"/>
      <c r="H24" s="86"/>
      <c r="I24" s="86"/>
      <c r="J24" s="86"/>
      <c r="K24" s="86"/>
      <c r="L24" s="86"/>
    </row>
    <row r="25" spans="1:14" s="7" customFormat="1" ht="16.5" customHeight="1" thickBot="1"/>
    <row r="26" spans="1:14" s="7" customFormat="1" ht="47.25" customHeight="1" thickBot="1">
      <c r="C26" s="83" t="s">
        <v>16</v>
      </c>
      <c r="D26" s="84"/>
      <c r="E26" s="84"/>
      <c r="F26" s="84"/>
      <c r="G26" s="84"/>
      <c r="H26" s="84"/>
      <c r="I26" s="84"/>
      <c r="J26" s="84"/>
      <c r="K26" s="84"/>
      <c r="L26" s="85"/>
    </row>
    <row r="27" spans="1:14" s="7" customFormat="1" ht="18" customHeight="1">
      <c r="M27" s="2"/>
    </row>
    <row r="28" spans="1:14" s="2" customFormat="1" ht="25.5" customHeight="1">
      <c r="C28" s="44" t="s">
        <v>17</v>
      </c>
      <c r="D28" s="45" t="s">
        <v>18</v>
      </c>
      <c r="E28" s="16"/>
      <c r="F28" s="46"/>
      <c r="G28" s="47"/>
      <c r="H28" s="48" t="s">
        <v>19</v>
      </c>
      <c r="I28" s="49"/>
      <c r="J28" s="50" t="s">
        <v>20</v>
      </c>
      <c r="K28" s="50" t="s">
        <v>21</v>
      </c>
      <c r="L28" s="51" t="s">
        <v>22</v>
      </c>
    </row>
    <row r="29" spans="1:14" s="2" customFormat="1" ht="13.5" customHeight="1">
      <c r="B29" s="12"/>
      <c r="C29" s="38"/>
      <c r="D29" s="73" t="s">
        <v>23</v>
      </c>
      <c r="E29" s="18"/>
      <c r="F29" s="19"/>
      <c r="G29" s="19"/>
      <c r="H29" s="26"/>
      <c r="I29" s="19"/>
      <c r="J29" s="19"/>
      <c r="K29" s="19"/>
      <c r="L29" s="20"/>
    </row>
    <row r="30" spans="1:14" s="2" customFormat="1" ht="13.5" customHeight="1">
      <c r="B30" s="12"/>
      <c r="C30" s="38"/>
      <c r="D30" s="24" t="s">
        <v>24</v>
      </c>
      <c r="E30" s="24"/>
      <c r="F30" s="25"/>
      <c r="G30" s="22"/>
      <c r="H30" s="27"/>
      <c r="I30" s="21"/>
      <c r="J30" s="21"/>
      <c r="K30" s="21"/>
      <c r="L30" s="14"/>
    </row>
    <row r="31" spans="1:14" s="2" customFormat="1" ht="13.5" customHeight="1">
      <c r="B31" s="33">
        <f>$D$10</f>
        <v>0</v>
      </c>
      <c r="C31" s="70">
        <f t="shared" ref="C31:C46" si="0">B31</f>
        <v>0</v>
      </c>
      <c r="D31" s="12" t="s">
        <v>25</v>
      </c>
      <c r="E31" s="15"/>
      <c r="F31" s="16"/>
      <c r="G31" s="17"/>
      <c r="H31" s="40" t="s">
        <v>26</v>
      </c>
      <c r="I31" s="74" t="s">
        <v>27</v>
      </c>
      <c r="J31" s="13">
        <v>40.15</v>
      </c>
      <c r="K31" s="13"/>
      <c r="L31" s="56">
        <f>J31*C31*(1-K31)</f>
        <v>0</v>
      </c>
      <c r="M31" s="2">
        <f>J31*C31-L31</f>
        <v>0</v>
      </c>
      <c r="N31" s="8"/>
    </row>
    <row r="32" spans="1:14" s="2" customFormat="1" ht="13.5" customHeight="1">
      <c r="B32" s="33"/>
      <c r="C32" s="64"/>
      <c r="D32" s="65" t="s">
        <v>28</v>
      </c>
      <c r="E32" s="66"/>
      <c r="F32" s="67"/>
      <c r="G32" s="68"/>
      <c r="H32" s="40"/>
      <c r="I32" s="63"/>
      <c r="J32" s="69"/>
      <c r="K32" s="69"/>
      <c r="L32" s="56"/>
      <c r="N32" s="8"/>
    </row>
    <row r="33" spans="2:14" s="2" customFormat="1" ht="13.5" customHeight="1">
      <c r="B33" s="33"/>
      <c r="C33" s="70"/>
      <c r="D33" s="15"/>
      <c r="E33" s="71" t="s">
        <v>29</v>
      </c>
      <c r="F33" s="16"/>
      <c r="G33" s="17"/>
      <c r="H33" s="40" t="s">
        <v>30</v>
      </c>
      <c r="I33" s="72"/>
      <c r="J33" s="13">
        <v>2.5</v>
      </c>
      <c r="K33" s="13"/>
      <c r="L33" s="56">
        <f>J33*C33*(1-K33)</f>
        <v>0</v>
      </c>
      <c r="M33" s="2">
        <f t="shared" ref="M33:M72" si="1">J33*C33-L33</f>
        <v>0</v>
      </c>
      <c r="N33" s="8"/>
    </row>
    <row r="34" spans="2:14" s="2" customFormat="1" ht="13.5" customHeight="1">
      <c r="B34" s="33"/>
      <c r="C34" s="70"/>
      <c r="D34" s="15"/>
      <c r="E34" s="71" t="s">
        <v>31</v>
      </c>
      <c r="F34" s="16"/>
      <c r="G34" s="17"/>
      <c r="H34" s="40" t="s">
        <v>32</v>
      </c>
      <c r="I34" s="72"/>
      <c r="J34" s="13">
        <v>2.5</v>
      </c>
      <c r="K34" s="13"/>
      <c r="L34" s="56">
        <f t="shared" ref="L34:L72" si="2">J34*C34*(1-K34)</f>
        <v>0</v>
      </c>
      <c r="M34" s="2">
        <f t="shared" si="1"/>
        <v>0</v>
      </c>
      <c r="N34" s="8"/>
    </row>
    <row r="35" spans="2:14" s="2" customFormat="1" ht="13.5" customHeight="1">
      <c r="B35" s="33"/>
      <c r="C35" s="70"/>
      <c r="D35" s="15"/>
      <c r="E35" s="71" t="s">
        <v>33</v>
      </c>
      <c r="F35" s="16"/>
      <c r="G35" s="17"/>
      <c r="H35" s="40" t="s">
        <v>34</v>
      </c>
      <c r="I35" s="72"/>
      <c r="J35" s="13">
        <v>2.5</v>
      </c>
      <c r="K35" s="13"/>
      <c r="L35" s="56">
        <f t="shared" si="2"/>
        <v>0</v>
      </c>
      <c r="M35" s="2">
        <f t="shared" si="1"/>
        <v>0</v>
      </c>
      <c r="N35" s="8"/>
    </row>
    <row r="36" spans="2:14" s="2" customFormat="1" ht="13.5" customHeight="1">
      <c r="B36" s="33"/>
      <c r="C36" s="70"/>
      <c r="D36" s="15"/>
      <c r="E36" s="71" t="s">
        <v>35</v>
      </c>
      <c r="F36" s="16"/>
      <c r="G36" s="17"/>
      <c r="H36" s="40" t="s">
        <v>36</v>
      </c>
      <c r="I36" s="72"/>
      <c r="J36" s="13">
        <v>2.5</v>
      </c>
      <c r="K36" s="13"/>
      <c r="L36" s="56">
        <f t="shared" si="2"/>
        <v>0</v>
      </c>
      <c r="M36" s="2">
        <f t="shared" si="1"/>
        <v>0</v>
      </c>
      <c r="N36" s="8"/>
    </row>
    <row r="37" spans="2:14" s="2" customFormat="1" ht="13.5" customHeight="1">
      <c r="B37" s="33"/>
      <c r="C37" s="70"/>
      <c r="D37" s="15"/>
      <c r="E37" s="71" t="s">
        <v>37</v>
      </c>
      <c r="F37" s="16"/>
      <c r="G37" s="17"/>
      <c r="H37" s="40" t="s">
        <v>38</v>
      </c>
      <c r="I37" s="72"/>
      <c r="J37" s="13">
        <v>2.5</v>
      </c>
      <c r="K37" s="13"/>
      <c r="L37" s="56">
        <f t="shared" si="2"/>
        <v>0</v>
      </c>
      <c r="M37" s="2">
        <f t="shared" si="1"/>
        <v>0</v>
      </c>
      <c r="N37" s="8"/>
    </row>
    <row r="38" spans="2:14" s="2" customFormat="1" ht="13.5" customHeight="1">
      <c r="B38" s="33"/>
      <c r="C38" s="70"/>
      <c r="D38" s="15"/>
      <c r="E38" s="71" t="s">
        <v>39</v>
      </c>
      <c r="F38" s="16"/>
      <c r="G38" s="17"/>
      <c r="H38" s="40" t="s">
        <v>40</v>
      </c>
      <c r="I38" s="72"/>
      <c r="J38" s="13">
        <v>2.5</v>
      </c>
      <c r="K38" s="13"/>
      <c r="L38" s="56">
        <f t="shared" si="2"/>
        <v>0</v>
      </c>
      <c r="M38" s="2">
        <f t="shared" si="1"/>
        <v>0</v>
      </c>
      <c r="N38" s="8"/>
    </row>
    <row r="39" spans="2:14" s="2" customFormat="1" ht="13.5" customHeight="1">
      <c r="B39" s="33"/>
      <c r="C39" s="70"/>
      <c r="D39" s="15"/>
      <c r="E39" s="71" t="s">
        <v>41</v>
      </c>
      <c r="F39" s="16"/>
      <c r="G39" s="17"/>
      <c r="H39" s="40" t="s">
        <v>42</v>
      </c>
      <c r="I39" s="72"/>
      <c r="J39" s="13">
        <v>2.5</v>
      </c>
      <c r="K39" s="13"/>
      <c r="L39" s="56">
        <f t="shared" si="2"/>
        <v>0</v>
      </c>
      <c r="M39" s="2">
        <f t="shared" si="1"/>
        <v>0</v>
      </c>
      <c r="N39" s="8"/>
    </row>
    <row r="40" spans="2:14" s="2" customFormat="1" ht="13.5" customHeight="1">
      <c r="B40" s="33"/>
      <c r="C40" s="70"/>
      <c r="D40" s="15"/>
      <c r="E40" s="71" t="s">
        <v>43</v>
      </c>
      <c r="F40" s="16"/>
      <c r="G40" s="17"/>
      <c r="H40" s="40" t="s">
        <v>44</v>
      </c>
      <c r="I40" s="72"/>
      <c r="J40" s="13">
        <v>2.5</v>
      </c>
      <c r="K40" s="13"/>
      <c r="L40" s="56">
        <f t="shared" si="2"/>
        <v>0</v>
      </c>
      <c r="M40" s="2">
        <f t="shared" si="1"/>
        <v>0</v>
      </c>
      <c r="N40" s="8"/>
    </row>
    <row r="41" spans="2:14" s="2" customFormat="1" ht="13.5" customHeight="1">
      <c r="B41" s="33"/>
      <c r="C41" s="70"/>
      <c r="D41" s="15"/>
      <c r="E41" s="71" t="s">
        <v>45</v>
      </c>
      <c r="F41" s="16"/>
      <c r="G41" s="17"/>
      <c r="H41" s="40" t="s">
        <v>46</v>
      </c>
      <c r="I41" s="72"/>
      <c r="J41" s="13">
        <v>2.5</v>
      </c>
      <c r="K41" s="13"/>
      <c r="L41" s="56">
        <f t="shared" si="2"/>
        <v>0</v>
      </c>
      <c r="M41" s="2">
        <f t="shared" si="1"/>
        <v>0</v>
      </c>
      <c r="N41" s="8"/>
    </row>
    <row r="42" spans="2:14" s="2" customFormat="1" ht="13.5" customHeight="1">
      <c r="B42" s="33"/>
      <c r="C42" s="70"/>
      <c r="D42" s="15"/>
      <c r="E42" s="71" t="s">
        <v>47</v>
      </c>
      <c r="F42" s="16"/>
      <c r="G42" s="17"/>
      <c r="H42" s="40" t="s">
        <v>48</v>
      </c>
      <c r="I42" s="72"/>
      <c r="J42" s="13">
        <v>3.6</v>
      </c>
      <c r="K42" s="13"/>
      <c r="L42" s="56">
        <f t="shared" si="2"/>
        <v>0</v>
      </c>
      <c r="M42" s="2">
        <f t="shared" si="1"/>
        <v>0</v>
      </c>
      <c r="N42" s="8"/>
    </row>
    <row r="43" spans="2:14" s="2" customFormat="1" ht="13.5" customHeight="1">
      <c r="B43" s="33"/>
      <c r="C43" s="70"/>
      <c r="D43" s="15"/>
      <c r="E43" s="71" t="s">
        <v>49</v>
      </c>
      <c r="F43" s="16"/>
      <c r="G43" s="17"/>
      <c r="H43" s="40" t="s">
        <v>50</v>
      </c>
      <c r="I43" s="72"/>
      <c r="J43" s="13">
        <v>3.6</v>
      </c>
      <c r="K43" s="13"/>
      <c r="L43" s="56">
        <f t="shared" si="2"/>
        <v>0</v>
      </c>
      <c r="M43" s="2">
        <f t="shared" si="1"/>
        <v>0</v>
      </c>
      <c r="N43" s="8"/>
    </row>
    <row r="44" spans="2:14" s="2" customFormat="1" ht="13.5" customHeight="1">
      <c r="B44" s="33"/>
      <c r="C44" s="70"/>
      <c r="D44" s="15"/>
      <c r="E44" s="71" t="s">
        <v>51</v>
      </c>
      <c r="F44" s="16"/>
      <c r="G44" s="17"/>
      <c r="H44" s="40" t="s">
        <v>52</v>
      </c>
      <c r="I44" s="72"/>
      <c r="J44" s="13">
        <v>3.6</v>
      </c>
      <c r="K44" s="13"/>
      <c r="L44" s="56">
        <f t="shared" si="2"/>
        <v>0</v>
      </c>
      <c r="M44" s="2">
        <f t="shared" si="1"/>
        <v>0</v>
      </c>
      <c r="N44" s="8"/>
    </row>
    <row r="45" spans="2:14" s="2" customFormat="1" ht="13.5" customHeight="1">
      <c r="B45" s="33"/>
      <c r="C45" s="70"/>
      <c r="D45" s="15"/>
      <c r="E45" s="71" t="s">
        <v>53</v>
      </c>
      <c r="F45" s="16"/>
      <c r="G45" s="17"/>
      <c r="H45" s="40" t="s">
        <v>54</v>
      </c>
      <c r="I45" s="72"/>
      <c r="J45" s="13">
        <v>6.85</v>
      </c>
      <c r="K45" s="13"/>
      <c r="L45" s="56">
        <f t="shared" si="2"/>
        <v>0</v>
      </c>
      <c r="M45" s="2">
        <f t="shared" si="1"/>
        <v>0</v>
      </c>
      <c r="N45" s="8"/>
    </row>
    <row r="46" spans="2:14" s="2" customFormat="1" ht="13.5" customHeight="1">
      <c r="B46" s="33">
        <f t="shared" ref="B46" si="3">$D$10</f>
        <v>0</v>
      </c>
      <c r="C46" s="37">
        <f t="shared" si="0"/>
        <v>0</v>
      </c>
      <c r="D46" s="15" t="s">
        <v>55</v>
      </c>
      <c r="E46" s="71"/>
      <c r="F46" s="16"/>
      <c r="G46" s="17"/>
      <c r="H46" s="40" t="s">
        <v>56</v>
      </c>
      <c r="I46" s="13"/>
      <c r="J46" s="13">
        <v>18</v>
      </c>
      <c r="K46" s="75">
        <v>0.5</v>
      </c>
      <c r="L46" s="56">
        <f t="shared" si="2"/>
        <v>0</v>
      </c>
      <c r="M46" s="2">
        <f t="shared" si="1"/>
        <v>0</v>
      </c>
      <c r="N46" s="8"/>
    </row>
    <row r="47" spans="2:14" s="2" customFormat="1" ht="13.5" customHeight="1">
      <c r="B47" s="12"/>
      <c r="C47" s="38"/>
      <c r="D47" s="23" t="s">
        <v>57</v>
      </c>
      <c r="E47" s="23"/>
      <c r="F47" s="16"/>
      <c r="G47" s="17"/>
      <c r="H47" s="40"/>
      <c r="I47" s="13"/>
      <c r="J47" s="13"/>
      <c r="K47" s="13"/>
      <c r="L47" s="56"/>
      <c r="N47" s="8"/>
    </row>
    <row r="48" spans="2:14" s="2" customFormat="1" ht="13.5" customHeight="1">
      <c r="B48" s="33">
        <f>$I$10</f>
        <v>0</v>
      </c>
      <c r="C48" s="37">
        <f t="shared" ref="C48" si="4">B48</f>
        <v>0</v>
      </c>
      <c r="D48" s="12" t="s">
        <v>58</v>
      </c>
      <c r="E48" s="15"/>
      <c r="F48" s="16"/>
      <c r="G48" s="17"/>
      <c r="H48" s="40" t="s">
        <v>59</v>
      </c>
      <c r="I48" s="54" t="s">
        <v>60</v>
      </c>
      <c r="J48" s="13">
        <v>31.7</v>
      </c>
      <c r="K48" s="75">
        <v>0.5</v>
      </c>
      <c r="L48" s="56">
        <f t="shared" si="2"/>
        <v>0</v>
      </c>
      <c r="M48" s="2">
        <f t="shared" si="1"/>
        <v>0</v>
      </c>
      <c r="N48" s="8"/>
    </row>
    <row r="49" spans="2:14" s="2" customFormat="1" ht="13.5" customHeight="1">
      <c r="B49" s="33">
        <f t="shared" ref="B49:B68" si="5">$I$10</f>
        <v>0</v>
      </c>
      <c r="C49" s="37">
        <f t="shared" ref="C49:C68" si="6">B49</f>
        <v>0</v>
      </c>
      <c r="D49" s="12" t="s">
        <v>61</v>
      </c>
      <c r="E49" s="15"/>
      <c r="F49" s="16"/>
      <c r="G49" s="17"/>
      <c r="H49" s="40" t="s">
        <v>62</v>
      </c>
      <c r="I49" s="54" t="s">
        <v>60</v>
      </c>
      <c r="J49" s="13">
        <v>31.7</v>
      </c>
      <c r="K49" s="75">
        <v>0.5</v>
      </c>
      <c r="L49" s="56">
        <f t="shared" si="2"/>
        <v>0</v>
      </c>
      <c r="M49" s="2">
        <f t="shared" si="1"/>
        <v>0</v>
      </c>
      <c r="N49" s="8"/>
    </row>
    <row r="50" spans="2:14" s="2" customFormat="1" ht="13.5" customHeight="1">
      <c r="B50" s="33">
        <f t="shared" si="5"/>
        <v>0</v>
      </c>
      <c r="C50" s="37">
        <f t="shared" si="6"/>
        <v>0</v>
      </c>
      <c r="D50" s="12" t="s">
        <v>63</v>
      </c>
      <c r="E50" s="15"/>
      <c r="F50" s="16"/>
      <c r="G50" s="17"/>
      <c r="H50" s="40" t="s">
        <v>64</v>
      </c>
      <c r="I50" s="54" t="s">
        <v>60</v>
      </c>
      <c r="J50" s="13">
        <v>31.7</v>
      </c>
      <c r="K50" s="75">
        <v>0.5</v>
      </c>
      <c r="L50" s="56">
        <f t="shared" si="2"/>
        <v>0</v>
      </c>
      <c r="M50" s="2">
        <f t="shared" si="1"/>
        <v>0</v>
      </c>
      <c r="N50" s="8"/>
    </row>
    <row r="51" spans="2:14" s="2" customFormat="1" ht="13.5" customHeight="1">
      <c r="B51" s="33">
        <f t="shared" si="5"/>
        <v>0</v>
      </c>
      <c r="C51" s="37">
        <f t="shared" si="6"/>
        <v>0</v>
      </c>
      <c r="D51" s="12" t="s">
        <v>65</v>
      </c>
      <c r="E51" s="15"/>
      <c r="F51" s="16"/>
      <c r="G51" s="17"/>
      <c r="H51" s="40" t="s">
        <v>66</v>
      </c>
      <c r="I51" s="54" t="s">
        <v>60</v>
      </c>
      <c r="J51" s="13">
        <v>31.7</v>
      </c>
      <c r="K51" s="75">
        <v>0.5</v>
      </c>
      <c r="L51" s="56">
        <f t="shared" si="2"/>
        <v>0</v>
      </c>
      <c r="M51" s="2">
        <f t="shared" si="1"/>
        <v>0</v>
      </c>
      <c r="N51" s="8"/>
    </row>
    <row r="52" spans="2:14" s="2" customFormat="1" ht="13.5" customHeight="1">
      <c r="B52" s="33">
        <f t="shared" si="5"/>
        <v>0</v>
      </c>
      <c r="C52" s="37">
        <f t="shared" si="6"/>
        <v>0</v>
      </c>
      <c r="D52" s="12" t="s">
        <v>67</v>
      </c>
      <c r="E52" s="15"/>
      <c r="F52" s="16"/>
      <c r="G52" s="17"/>
      <c r="H52" s="40" t="s">
        <v>68</v>
      </c>
      <c r="I52" s="54" t="s">
        <v>60</v>
      </c>
      <c r="J52" s="13">
        <v>31.7</v>
      </c>
      <c r="K52" s="75">
        <v>0.5</v>
      </c>
      <c r="L52" s="56">
        <f t="shared" si="2"/>
        <v>0</v>
      </c>
      <c r="M52" s="2">
        <f t="shared" si="1"/>
        <v>0</v>
      </c>
      <c r="N52" s="8"/>
    </row>
    <row r="53" spans="2:14" s="2" customFormat="1" ht="13.5" customHeight="1">
      <c r="B53" s="33">
        <f t="shared" si="5"/>
        <v>0</v>
      </c>
      <c r="C53" s="37">
        <f t="shared" si="6"/>
        <v>0</v>
      </c>
      <c r="D53" s="12" t="s">
        <v>69</v>
      </c>
      <c r="E53" s="15"/>
      <c r="F53" s="16"/>
      <c r="G53" s="17"/>
      <c r="H53" s="40" t="s">
        <v>70</v>
      </c>
      <c r="I53" s="54" t="s">
        <v>60</v>
      </c>
      <c r="J53" s="13">
        <v>31.7</v>
      </c>
      <c r="K53" s="75">
        <v>0.5</v>
      </c>
      <c r="L53" s="56">
        <f t="shared" si="2"/>
        <v>0</v>
      </c>
      <c r="M53" s="2">
        <f t="shared" si="1"/>
        <v>0</v>
      </c>
      <c r="N53" s="8"/>
    </row>
    <row r="54" spans="2:14" s="2" customFormat="1" ht="13.5" customHeight="1">
      <c r="B54" s="33">
        <f t="shared" si="5"/>
        <v>0</v>
      </c>
      <c r="C54" s="37">
        <f t="shared" si="6"/>
        <v>0</v>
      </c>
      <c r="D54" s="12" t="s">
        <v>71</v>
      </c>
      <c r="E54" s="15"/>
      <c r="F54" s="16"/>
      <c r="G54" s="17"/>
      <c r="H54" s="40" t="s">
        <v>72</v>
      </c>
      <c r="I54" s="54" t="s">
        <v>60</v>
      </c>
      <c r="J54" s="13">
        <v>31.7</v>
      </c>
      <c r="K54" s="75">
        <v>0.5</v>
      </c>
      <c r="L54" s="56">
        <f t="shared" si="2"/>
        <v>0</v>
      </c>
      <c r="M54" s="2">
        <f t="shared" si="1"/>
        <v>0</v>
      </c>
      <c r="N54" s="8"/>
    </row>
    <row r="55" spans="2:14" s="2" customFormat="1" ht="13.5" customHeight="1">
      <c r="B55" s="33">
        <f t="shared" si="5"/>
        <v>0</v>
      </c>
      <c r="C55" s="37">
        <f t="shared" si="6"/>
        <v>0</v>
      </c>
      <c r="D55" s="52" t="s">
        <v>73</v>
      </c>
      <c r="E55" s="15"/>
      <c r="F55" s="16"/>
      <c r="G55" s="17"/>
      <c r="H55" s="40" t="s">
        <v>74</v>
      </c>
      <c r="I55" s="54" t="s">
        <v>60</v>
      </c>
      <c r="J55" s="13">
        <v>31.7</v>
      </c>
      <c r="K55" s="75">
        <v>0.5</v>
      </c>
      <c r="L55" s="56">
        <f t="shared" si="2"/>
        <v>0</v>
      </c>
      <c r="M55" s="2">
        <f t="shared" si="1"/>
        <v>0</v>
      </c>
      <c r="N55" s="8"/>
    </row>
    <row r="56" spans="2:14" s="2" customFormat="1" ht="13.5" customHeight="1">
      <c r="B56" s="33">
        <f t="shared" si="5"/>
        <v>0</v>
      </c>
      <c r="C56" s="37">
        <f t="shared" si="6"/>
        <v>0</v>
      </c>
      <c r="D56" s="52" t="s">
        <v>75</v>
      </c>
      <c r="E56" s="15"/>
      <c r="F56" s="16"/>
      <c r="G56" s="17"/>
      <c r="H56" s="40" t="s">
        <v>76</v>
      </c>
      <c r="I56" s="54" t="s">
        <v>60</v>
      </c>
      <c r="J56" s="13">
        <v>31.7</v>
      </c>
      <c r="K56" s="75">
        <v>0.5</v>
      </c>
      <c r="L56" s="56">
        <f t="shared" si="2"/>
        <v>0</v>
      </c>
      <c r="M56" s="2">
        <f t="shared" si="1"/>
        <v>0</v>
      </c>
      <c r="N56" s="8"/>
    </row>
    <row r="57" spans="2:14" s="2" customFormat="1" ht="13.5" customHeight="1">
      <c r="B57" s="33">
        <f t="shared" si="5"/>
        <v>0</v>
      </c>
      <c r="C57" s="37">
        <f t="shared" si="6"/>
        <v>0</v>
      </c>
      <c r="D57" s="52" t="s">
        <v>77</v>
      </c>
      <c r="E57" s="15"/>
      <c r="F57" s="16"/>
      <c r="G57" s="17"/>
      <c r="H57" s="40" t="s">
        <v>78</v>
      </c>
      <c r="I57" s="54" t="s">
        <v>60</v>
      </c>
      <c r="J57" s="13">
        <v>5</v>
      </c>
      <c r="K57" s="75">
        <v>0.5</v>
      </c>
      <c r="L57" s="56">
        <f t="shared" si="2"/>
        <v>0</v>
      </c>
      <c r="M57" s="2">
        <f t="shared" si="1"/>
        <v>0</v>
      </c>
      <c r="N57" s="8"/>
    </row>
    <row r="58" spans="2:14" s="2" customFormat="1" ht="13.5" customHeight="1">
      <c r="B58" s="33">
        <f t="shared" si="5"/>
        <v>0</v>
      </c>
      <c r="C58" s="37">
        <f t="shared" si="6"/>
        <v>0</v>
      </c>
      <c r="D58" s="12" t="s">
        <v>79</v>
      </c>
      <c r="E58" s="15"/>
      <c r="F58" s="16"/>
      <c r="G58" s="17"/>
      <c r="H58" s="40" t="s">
        <v>80</v>
      </c>
      <c r="I58" s="54" t="s">
        <v>60</v>
      </c>
      <c r="J58" s="13">
        <v>5</v>
      </c>
      <c r="K58" s="75">
        <v>0.5</v>
      </c>
      <c r="L58" s="56">
        <f t="shared" si="2"/>
        <v>0</v>
      </c>
      <c r="M58" s="2">
        <f t="shared" si="1"/>
        <v>0</v>
      </c>
      <c r="N58" s="8"/>
    </row>
    <row r="59" spans="2:14" s="2" customFormat="1" ht="13.5" customHeight="1">
      <c r="B59" s="33">
        <f t="shared" si="5"/>
        <v>0</v>
      </c>
      <c r="C59" s="37">
        <f t="shared" si="6"/>
        <v>0</v>
      </c>
      <c r="D59" s="12" t="s">
        <v>81</v>
      </c>
      <c r="E59" s="15"/>
      <c r="F59" s="16"/>
      <c r="G59" s="17"/>
      <c r="H59" s="40" t="s">
        <v>82</v>
      </c>
      <c r="I59" s="54" t="s">
        <v>60</v>
      </c>
      <c r="J59" s="13">
        <v>5</v>
      </c>
      <c r="K59" s="75">
        <v>0.5</v>
      </c>
      <c r="L59" s="56">
        <f t="shared" si="2"/>
        <v>0</v>
      </c>
      <c r="M59" s="2">
        <f t="shared" si="1"/>
        <v>0</v>
      </c>
      <c r="N59" s="8"/>
    </row>
    <row r="60" spans="2:14" s="2" customFormat="1" ht="13.5" customHeight="1">
      <c r="B60" s="33">
        <f t="shared" si="5"/>
        <v>0</v>
      </c>
      <c r="C60" s="37">
        <f t="shared" si="6"/>
        <v>0</v>
      </c>
      <c r="D60" s="12" t="s">
        <v>83</v>
      </c>
      <c r="E60" s="15"/>
      <c r="F60" s="16"/>
      <c r="G60" s="17"/>
      <c r="H60" s="40" t="s">
        <v>84</v>
      </c>
      <c r="I60" s="54" t="s">
        <v>60</v>
      </c>
      <c r="J60" s="13">
        <v>5</v>
      </c>
      <c r="K60" s="75">
        <v>0.5</v>
      </c>
      <c r="L60" s="56">
        <f t="shared" si="2"/>
        <v>0</v>
      </c>
      <c r="M60" s="2">
        <f t="shared" si="1"/>
        <v>0</v>
      </c>
      <c r="N60" s="8"/>
    </row>
    <row r="61" spans="2:14" s="2" customFormat="1" ht="13.5" customHeight="1">
      <c r="B61" s="33">
        <f t="shared" si="5"/>
        <v>0</v>
      </c>
      <c r="C61" s="37">
        <f t="shared" si="6"/>
        <v>0</v>
      </c>
      <c r="D61" s="12" t="s">
        <v>85</v>
      </c>
      <c r="E61" s="15"/>
      <c r="F61" s="16"/>
      <c r="G61" s="17"/>
      <c r="H61" s="40" t="s">
        <v>86</v>
      </c>
      <c r="I61" s="54" t="s">
        <v>60</v>
      </c>
      <c r="J61" s="13">
        <v>5</v>
      </c>
      <c r="K61" s="75">
        <v>0.5</v>
      </c>
      <c r="L61" s="56">
        <f t="shared" si="2"/>
        <v>0</v>
      </c>
      <c r="M61" s="2">
        <f t="shared" si="1"/>
        <v>0</v>
      </c>
      <c r="N61" s="8"/>
    </row>
    <row r="62" spans="2:14" s="2" customFormat="1" ht="13.5" customHeight="1">
      <c r="B62" s="33">
        <f t="shared" si="5"/>
        <v>0</v>
      </c>
      <c r="C62" s="37">
        <f t="shared" si="6"/>
        <v>0</v>
      </c>
      <c r="D62" s="15" t="s">
        <v>87</v>
      </c>
      <c r="E62" s="15"/>
      <c r="F62" s="16"/>
      <c r="G62" s="17"/>
      <c r="H62" s="40" t="s">
        <v>88</v>
      </c>
      <c r="I62" s="54" t="s">
        <v>60</v>
      </c>
      <c r="J62" s="13">
        <v>5</v>
      </c>
      <c r="K62" s="75">
        <v>0.5</v>
      </c>
      <c r="L62" s="56">
        <f t="shared" si="2"/>
        <v>0</v>
      </c>
      <c r="M62" s="2">
        <f t="shared" si="1"/>
        <v>0</v>
      </c>
      <c r="N62" s="8"/>
    </row>
    <row r="63" spans="2:14" s="2" customFormat="1" ht="13.5" customHeight="1">
      <c r="B63" s="33">
        <f t="shared" si="5"/>
        <v>0</v>
      </c>
      <c r="C63" s="37">
        <f t="shared" si="6"/>
        <v>0</v>
      </c>
      <c r="D63" s="15" t="s">
        <v>89</v>
      </c>
      <c r="E63" s="15"/>
      <c r="F63" s="16"/>
      <c r="G63" s="17"/>
      <c r="H63" s="40" t="s">
        <v>90</v>
      </c>
      <c r="I63" s="54" t="s">
        <v>60</v>
      </c>
      <c r="J63" s="13">
        <v>5</v>
      </c>
      <c r="K63" s="75">
        <v>0.5</v>
      </c>
      <c r="L63" s="56">
        <f t="shared" si="2"/>
        <v>0</v>
      </c>
      <c r="M63" s="2">
        <f t="shared" si="1"/>
        <v>0</v>
      </c>
      <c r="N63" s="8"/>
    </row>
    <row r="64" spans="2:14" s="2" customFormat="1" ht="13.5" customHeight="1">
      <c r="B64" s="33">
        <f t="shared" si="5"/>
        <v>0</v>
      </c>
      <c r="C64" s="37">
        <f t="shared" si="6"/>
        <v>0</v>
      </c>
      <c r="D64" s="15" t="s">
        <v>91</v>
      </c>
      <c r="E64" s="15"/>
      <c r="F64" s="16"/>
      <c r="G64" s="17"/>
      <c r="H64" s="40" t="s">
        <v>92</v>
      </c>
      <c r="I64" s="54" t="s">
        <v>60</v>
      </c>
      <c r="J64" s="13">
        <v>5</v>
      </c>
      <c r="K64" s="75">
        <v>0.5</v>
      </c>
      <c r="L64" s="56">
        <f t="shared" si="2"/>
        <v>0</v>
      </c>
      <c r="M64" s="2">
        <f t="shared" si="1"/>
        <v>0</v>
      </c>
      <c r="N64" s="8"/>
    </row>
    <row r="65" spans="2:14" s="2" customFormat="1" ht="13.5" customHeight="1">
      <c r="B65" s="33">
        <f t="shared" si="5"/>
        <v>0</v>
      </c>
      <c r="C65" s="37">
        <f t="shared" si="6"/>
        <v>0</v>
      </c>
      <c r="D65" s="15" t="s">
        <v>93</v>
      </c>
      <c r="E65" s="15"/>
      <c r="F65" s="16"/>
      <c r="G65" s="17"/>
      <c r="H65" s="40" t="s">
        <v>94</v>
      </c>
      <c r="I65" s="54" t="s">
        <v>60</v>
      </c>
      <c r="J65" s="13">
        <v>5</v>
      </c>
      <c r="K65" s="75">
        <v>0.5</v>
      </c>
      <c r="L65" s="56">
        <f t="shared" si="2"/>
        <v>0</v>
      </c>
      <c r="M65" s="2">
        <f t="shared" si="1"/>
        <v>0</v>
      </c>
      <c r="N65" s="8"/>
    </row>
    <row r="66" spans="2:14" s="2" customFormat="1" ht="13.5" customHeight="1">
      <c r="B66" s="33">
        <f t="shared" si="5"/>
        <v>0</v>
      </c>
      <c r="C66" s="37">
        <f t="shared" si="6"/>
        <v>0</v>
      </c>
      <c r="D66" s="15" t="s">
        <v>95</v>
      </c>
      <c r="E66" s="15"/>
      <c r="F66" s="16"/>
      <c r="G66" s="17"/>
      <c r="H66" s="40" t="s">
        <v>96</v>
      </c>
      <c r="I66" s="54" t="s">
        <v>60</v>
      </c>
      <c r="J66" s="13">
        <v>7</v>
      </c>
      <c r="K66" s="75">
        <v>0.5</v>
      </c>
      <c r="L66" s="56">
        <f t="shared" si="2"/>
        <v>0</v>
      </c>
      <c r="M66" s="2">
        <f t="shared" si="1"/>
        <v>0</v>
      </c>
      <c r="N66" s="8"/>
    </row>
    <row r="67" spans="2:14" s="2" customFormat="1" ht="13.5" customHeight="1">
      <c r="B67" s="33">
        <f t="shared" si="5"/>
        <v>0</v>
      </c>
      <c r="C67" s="37">
        <f t="shared" si="6"/>
        <v>0</v>
      </c>
      <c r="D67" s="15" t="s">
        <v>97</v>
      </c>
      <c r="E67" s="15"/>
      <c r="F67" s="16"/>
      <c r="G67" s="17"/>
      <c r="H67" s="40" t="s">
        <v>98</v>
      </c>
      <c r="I67" s="54" t="s">
        <v>60</v>
      </c>
      <c r="J67" s="13">
        <v>7</v>
      </c>
      <c r="K67" s="75">
        <v>0.5</v>
      </c>
      <c r="L67" s="56">
        <f t="shared" si="2"/>
        <v>0</v>
      </c>
      <c r="M67" s="2">
        <f t="shared" si="1"/>
        <v>0</v>
      </c>
      <c r="N67" s="8"/>
    </row>
    <row r="68" spans="2:14" s="2" customFormat="1" ht="13.5" customHeight="1">
      <c r="B68" s="33">
        <f t="shared" si="5"/>
        <v>0</v>
      </c>
      <c r="C68" s="37">
        <f t="shared" si="6"/>
        <v>0</v>
      </c>
      <c r="D68" s="15" t="s">
        <v>99</v>
      </c>
      <c r="E68" s="15"/>
      <c r="F68" s="16"/>
      <c r="G68" s="17"/>
      <c r="H68" s="40" t="s">
        <v>100</v>
      </c>
      <c r="I68" s="54" t="s">
        <v>60</v>
      </c>
      <c r="J68" s="13">
        <v>7</v>
      </c>
      <c r="K68" s="75">
        <v>0.5</v>
      </c>
      <c r="L68" s="56">
        <f t="shared" si="2"/>
        <v>0</v>
      </c>
      <c r="M68" s="2">
        <f t="shared" si="1"/>
        <v>0</v>
      </c>
      <c r="N68" s="8"/>
    </row>
    <row r="69" spans="2:14" s="2" customFormat="1" ht="13.5" customHeight="1">
      <c r="B69" s="12"/>
      <c r="C69" s="38"/>
      <c r="D69" s="23" t="s">
        <v>101</v>
      </c>
      <c r="E69" s="23"/>
      <c r="F69" s="16"/>
      <c r="G69" s="17"/>
      <c r="H69" s="40"/>
      <c r="I69" s="13"/>
      <c r="J69" s="13"/>
      <c r="K69" s="13"/>
      <c r="L69" s="56"/>
      <c r="N69" s="8"/>
    </row>
    <row r="70" spans="2:14" s="2" customFormat="1" ht="13.5" customHeight="1">
      <c r="B70" s="33">
        <f>$I$10</f>
        <v>0</v>
      </c>
      <c r="C70" s="37">
        <f t="shared" ref="C70:C72" si="7">B70</f>
        <v>0</v>
      </c>
      <c r="D70" s="12" t="s">
        <v>102</v>
      </c>
      <c r="E70" s="15"/>
      <c r="F70" s="16"/>
      <c r="G70" s="17"/>
      <c r="H70" s="40" t="s">
        <v>103</v>
      </c>
      <c r="I70" s="13"/>
      <c r="J70" s="13">
        <v>150</v>
      </c>
      <c r="K70" s="13"/>
      <c r="L70" s="56">
        <f t="shared" si="2"/>
        <v>0</v>
      </c>
      <c r="M70" s="2">
        <f t="shared" si="1"/>
        <v>0</v>
      </c>
      <c r="N70" s="8"/>
    </row>
    <row r="71" spans="2:14" s="2" customFormat="1" ht="13.5" customHeight="1">
      <c r="B71" s="33">
        <f t="shared" ref="B71:B72" si="8">$I$10</f>
        <v>0</v>
      </c>
      <c r="C71" s="37">
        <f t="shared" si="7"/>
        <v>0</v>
      </c>
      <c r="D71" s="12" t="s">
        <v>104</v>
      </c>
      <c r="E71" s="15"/>
      <c r="F71" s="16"/>
      <c r="G71" s="17"/>
      <c r="H71" s="40" t="s">
        <v>105</v>
      </c>
      <c r="I71" s="13"/>
      <c r="J71" s="13">
        <v>95</v>
      </c>
      <c r="K71" s="75">
        <v>0.5</v>
      </c>
      <c r="L71" s="56">
        <f t="shared" si="2"/>
        <v>0</v>
      </c>
      <c r="M71" s="2">
        <f t="shared" si="1"/>
        <v>0</v>
      </c>
      <c r="N71" s="8"/>
    </row>
    <row r="72" spans="2:14" s="2" customFormat="1" ht="13.5" customHeight="1">
      <c r="B72" s="33">
        <f t="shared" si="8"/>
        <v>0</v>
      </c>
      <c r="C72" s="37">
        <f t="shared" si="7"/>
        <v>0</v>
      </c>
      <c r="D72" s="12" t="s">
        <v>106</v>
      </c>
      <c r="E72" s="15"/>
      <c r="F72" s="16"/>
      <c r="G72" s="17"/>
      <c r="H72" s="40" t="s">
        <v>107</v>
      </c>
      <c r="I72" s="13"/>
      <c r="J72" s="13">
        <v>65</v>
      </c>
      <c r="K72" s="13"/>
      <c r="L72" s="56">
        <f t="shared" si="2"/>
        <v>0</v>
      </c>
      <c r="M72" s="2">
        <f t="shared" si="1"/>
        <v>0</v>
      </c>
      <c r="N72" s="8"/>
    </row>
    <row r="73" spans="2:14" s="2" customFormat="1" ht="13.5" customHeight="1">
      <c r="B73" s="33"/>
      <c r="C73" s="37"/>
      <c r="D73" s="15"/>
      <c r="E73" s="16"/>
      <c r="F73" s="16"/>
      <c r="G73" s="17"/>
      <c r="H73" s="40"/>
      <c r="I73" s="13"/>
      <c r="J73" s="13"/>
      <c r="K73" s="13"/>
      <c r="L73" s="56">
        <f>J73*C73</f>
        <v>0</v>
      </c>
      <c r="N73" s="8"/>
    </row>
    <row r="74" spans="2:14">
      <c r="D74" s="28" t="s">
        <v>108</v>
      </c>
      <c r="E74" s="28"/>
      <c r="F74" s="55"/>
      <c r="G74" s="29"/>
      <c r="H74" s="30"/>
      <c r="I74" s="31"/>
      <c r="J74" s="31"/>
      <c r="K74" s="31"/>
      <c r="L74" s="77">
        <f>SUM(L31:L73)</f>
        <v>0</v>
      </c>
    </row>
    <row r="75" spans="2:14">
      <c r="D75" s="28" t="s">
        <v>109</v>
      </c>
      <c r="E75" s="28"/>
      <c r="F75" s="55"/>
      <c r="G75" s="29"/>
      <c r="H75" s="30"/>
      <c r="I75" s="31"/>
      <c r="J75" s="31"/>
      <c r="K75" s="31"/>
      <c r="L75" s="77">
        <f>SUM(L31:L45)</f>
        <v>0</v>
      </c>
    </row>
    <row r="76" spans="2:14">
      <c r="D76" s="28" t="s">
        <v>110</v>
      </c>
      <c r="E76" s="28"/>
      <c r="F76" s="55"/>
      <c r="G76" s="29"/>
      <c r="H76" s="30"/>
      <c r="I76" s="31"/>
      <c r="J76" s="31"/>
      <c r="K76" s="31"/>
      <c r="L76" s="77">
        <f>SUM(J48:J56)+SUM(J57:J68)*3+J71+SUM(M27:M73)</f>
        <v>578.29999999999995</v>
      </c>
    </row>
    <row r="77" spans="2:14">
      <c r="E77" s="2"/>
      <c r="F77" s="2"/>
      <c r="G77" s="2"/>
      <c r="H77" s="2"/>
      <c r="I77" s="8"/>
      <c r="J77" s="8"/>
      <c r="K77" s="8"/>
      <c r="L77" s="2"/>
    </row>
    <row r="78" spans="2:14">
      <c r="D78" s="2" t="s">
        <v>111</v>
      </c>
      <c r="E78" s="2"/>
      <c r="F78" s="2"/>
      <c r="G78" s="2"/>
      <c r="H78" s="2"/>
      <c r="I78" s="8"/>
      <c r="J78" s="8"/>
      <c r="K78" s="8"/>
      <c r="L78" s="2"/>
    </row>
    <row r="79" spans="2:14">
      <c r="E79" s="2"/>
      <c r="F79" s="2"/>
      <c r="G79" s="2"/>
      <c r="H79" s="2"/>
      <c r="I79" s="8"/>
      <c r="J79" s="8"/>
      <c r="K79" s="8"/>
      <c r="L79" s="2"/>
    </row>
    <row r="80" spans="2:14">
      <c r="C80" s="59" t="s">
        <v>112</v>
      </c>
      <c r="E80" s="2"/>
      <c r="F80" s="2"/>
      <c r="G80" s="2"/>
      <c r="H80" s="2"/>
      <c r="I80" s="8"/>
      <c r="J80" s="8"/>
      <c r="K80" s="8"/>
      <c r="L80" s="2"/>
    </row>
    <row r="81" spans="1:14">
      <c r="C81" s="60" t="s">
        <v>113</v>
      </c>
      <c r="E81" s="2"/>
      <c r="F81" s="2"/>
      <c r="G81" s="2"/>
      <c r="H81" s="2"/>
      <c r="I81" s="8"/>
      <c r="J81" s="8"/>
      <c r="K81" s="8"/>
      <c r="L81" s="2"/>
    </row>
    <row r="82" spans="1:14">
      <c r="C82" s="61" t="s">
        <v>114</v>
      </c>
      <c r="E82" s="2"/>
      <c r="F82" s="2"/>
      <c r="G82" s="2"/>
      <c r="H82" s="2"/>
      <c r="I82" s="8"/>
      <c r="J82" s="8"/>
      <c r="K82" s="8"/>
      <c r="L82" s="2"/>
      <c r="N82" s="2"/>
    </row>
    <row r="83" spans="1:14">
      <c r="C83" s="61"/>
      <c r="E83" s="2"/>
      <c r="F83" s="2"/>
      <c r="G83" s="2"/>
      <c r="H83" s="2"/>
      <c r="I83" s="8"/>
      <c r="J83" s="8"/>
      <c r="K83" s="8"/>
      <c r="L83" s="2"/>
    </row>
    <row r="84" spans="1:14">
      <c r="C84" s="60" t="s">
        <v>115</v>
      </c>
      <c r="E84" s="2"/>
      <c r="F84" s="2"/>
      <c r="G84" s="2"/>
      <c r="H84" s="2"/>
      <c r="I84" s="8"/>
      <c r="J84" s="8"/>
      <c r="K84" s="8"/>
      <c r="L84" s="2"/>
    </row>
    <row r="85" spans="1:14">
      <c r="C85" s="61"/>
      <c r="E85" s="2"/>
      <c r="F85" s="2"/>
      <c r="G85" s="2"/>
      <c r="H85" s="2"/>
      <c r="I85" s="8"/>
      <c r="J85" s="8"/>
      <c r="K85" s="8"/>
      <c r="L85" s="2"/>
    </row>
    <row r="86" spans="1:14">
      <c r="C86" s="62"/>
      <c r="D86" s="74" t="s">
        <v>27</v>
      </c>
      <c r="E86" s="2" t="s">
        <v>116</v>
      </c>
      <c r="F86" s="2"/>
      <c r="G86" s="2"/>
      <c r="H86" s="2"/>
      <c r="I86" s="8"/>
      <c r="J86" s="8"/>
      <c r="K86" s="8"/>
      <c r="L86" s="2"/>
    </row>
    <row r="87" spans="1:14">
      <c r="D87" s="54" t="s">
        <v>60</v>
      </c>
      <c r="E87" s="2" t="s">
        <v>117</v>
      </c>
      <c r="F87" s="2"/>
      <c r="G87" s="2"/>
      <c r="H87" s="2"/>
      <c r="I87" s="8"/>
      <c r="J87" s="8"/>
      <c r="K87" s="8"/>
      <c r="L87" s="2"/>
    </row>
    <row r="88" spans="1:14">
      <c r="D88" s="53" t="s">
        <v>118</v>
      </c>
      <c r="E88" s="2" t="s">
        <v>119</v>
      </c>
      <c r="F88" s="2"/>
      <c r="G88" s="2"/>
      <c r="H88" s="2"/>
      <c r="I88" s="8"/>
      <c r="J88" s="8"/>
      <c r="K88" s="8"/>
      <c r="L88" s="2"/>
    </row>
    <row r="89" spans="1:14">
      <c r="E89" s="2"/>
      <c r="F89" s="2"/>
      <c r="G89" s="2"/>
      <c r="H89" s="2"/>
      <c r="I89" s="8"/>
      <c r="J89" s="8"/>
      <c r="K89" s="8"/>
      <c r="L89" s="2"/>
    </row>
    <row r="90" spans="1:14" s="7" customFormat="1" ht="18" customHeight="1">
      <c r="A90" s="41"/>
      <c r="B90" s="41"/>
      <c r="C90" s="42" t="s">
        <v>120</v>
      </c>
      <c r="D90" s="42"/>
      <c r="E90" s="43"/>
      <c r="F90" s="43"/>
      <c r="G90" s="43"/>
      <c r="H90" s="43"/>
      <c r="I90" s="43"/>
      <c r="J90" s="43"/>
      <c r="K90" s="43"/>
      <c r="L90" s="78" t="s">
        <v>121</v>
      </c>
      <c r="M90" s="7">
        <v>0.9</v>
      </c>
    </row>
    <row r="91" spans="1:14" s="7" customFormat="1" ht="18" customHeight="1">
      <c r="C91" s="2" t="s">
        <v>122</v>
      </c>
      <c r="D91" s="34"/>
      <c r="E91" s="35"/>
      <c r="F91" s="35"/>
      <c r="G91" s="35"/>
      <c r="H91" s="35"/>
      <c r="I91" s="35"/>
      <c r="J91" s="35"/>
      <c r="K91" s="35"/>
    </row>
    <row r="92" spans="1:14">
      <c r="C92" s="2" t="s">
        <v>123</v>
      </c>
      <c r="D92" s="2"/>
      <c r="E92" s="2"/>
      <c r="F92" s="2"/>
      <c r="G92" s="2"/>
      <c r="H92" s="2"/>
      <c r="I92" s="3"/>
      <c r="J92" s="3"/>
      <c r="K92" s="3"/>
      <c r="L92" s="2"/>
    </row>
    <row r="93" spans="1:14">
      <c r="C93" s="2" t="s">
        <v>124</v>
      </c>
      <c r="D93" s="2"/>
      <c r="E93" s="2"/>
      <c r="F93" s="2"/>
      <c r="G93" s="2"/>
      <c r="H93" s="2"/>
      <c r="I93" s="3"/>
      <c r="J93" s="3"/>
      <c r="K93" s="3"/>
      <c r="L93" s="2"/>
    </row>
    <row r="94" spans="1:14">
      <c r="C94" s="2"/>
      <c r="D94" s="2"/>
      <c r="E94" s="2"/>
      <c r="F94" s="2"/>
      <c r="G94" s="2"/>
      <c r="H94" s="2"/>
      <c r="I94" s="3"/>
      <c r="J94" s="3"/>
      <c r="K94" s="3"/>
      <c r="L94" s="2"/>
    </row>
    <row r="95" spans="1:14">
      <c r="C95" s="80" t="s">
        <v>125</v>
      </c>
      <c r="D95" s="80"/>
      <c r="E95" s="80"/>
      <c r="F95" s="80"/>
      <c r="G95" s="80"/>
      <c r="H95" s="80"/>
      <c r="I95" s="80"/>
      <c r="J95" s="80"/>
      <c r="K95" s="80"/>
      <c r="L95" s="80"/>
    </row>
    <row r="96" spans="1:14">
      <c r="F96" s="2"/>
      <c r="G96" s="2"/>
      <c r="H96" s="2"/>
      <c r="I96" s="3"/>
      <c r="J96" s="3"/>
      <c r="K96" s="3"/>
      <c r="L96" s="2"/>
    </row>
    <row r="97" spans="5:12">
      <c r="F97" s="2"/>
      <c r="G97" s="2"/>
      <c r="H97" s="2"/>
      <c r="I97" s="3"/>
      <c r="J97" s="3"/>
      <c r="K97" s="3"/>
      <c r="L97" s="2"/>
    </row>
    <row r="98" spans="5:12">
      <c r="F98" s="2"/>
      <c r="G98" s="2"/>
      <c r="H98" s="2"/>
      <c r="I98" s="3"/>
      <c r="J98" s="3"/>
      <c r="K98" s="3"/>
      <c r="L98" s="2"/>
    </row>
    <row r="99" spans="5:12">
      <c r="E99" s="2"/>
      <c r="F99" s="2"/>
      <c r="G99" s="2"/>
      <c r="H99" s="2"/>
      <c r="I99" s="3"/>
      <c r="J99" s="3"/>
      <c r="K99" s="3"/>
      <c r="L99" s="2"/>
    </row>
    <row r="100" spans="5:12">
      <c r="E100" s="2"/>
      <c r="F100" s="2"/>
      <c r="G100" s="2"/>
      <c r="H100" s="2"/>
      <c r="I100" s="3"/>
      <c r="J100" s="3"/>
      <c r="K100" s="3"/>
      <c r="L100" s="2"/>
    </row>
    <row r="101" spans="5:12">
      <c r="E101" s="2"/>
      <c r="F101" s="2"/>
      <c r="G101" s="2"/>
      <c r="H101" s="2"/>
      <c r="I101" s="3"/>
      <c r="J101" s="3"/>
      <c r="K101" s="3"/>
      <c r="L101" s="2"/>
    </row>
    <row r="102" spans="5:12">
      <c r="E102" s="2"/>
      <c r="F102" s="2"/>
      <c r="G102" s="2"/>
      <c r="H102" s="2"/>
      <c r="I102" s="3"/>
      <c r="J102" s="3"/>
      <c r="K102" s="3"/>
      <c r="L102" s="2"/>
    </row>
    <row r="103" spans="5:12">
      <c r="E103" s="2"/>
      <c r="F103" s="2"/>
      <c r="G103" s="2"/>
      <c r="H103" s="2"/>
      <c r="I103" s="3"/>
      <c r="J103" s="3"/>
      <c r="K103" s="3"/>
      <c r="L103" s="2"/>
    </row>
    <row r="104" spans="5:12">
      <c r="E104" s="2"/>
      <c r="F104" s="2"/>
      <c r="G104" s="2"/>
      <c r="H104" s="2"/>
      <c r="I104" s="3"/>
      <c r="J104" s="3"/>
      <c r="K104" s="3"/>
      <c r="L104" s="2"/>
    </row>
    <row r="105" spans="5:12">
      <c r="E105" s="2"/>
      <c r="F105" s="2"/>
      <c r="G105" s="2"/>
      <c r="H105" s="2"/>
      <c r="I105" s="3"/>
      <c r="J105" s="3"/>
      <c r="K105" s="3"/>
      <c r="L105" s="2"/>
    </row>
    <row r="106" spans="5:12">
      <c r="E106" s="2"/>
      <c r="F106" s="2"/>
      <c r="G106" s="2"/>
      <c r="H106" s="2"/>
      <c r="I106" s="3"/>
      <c r="J106" s="3"/>
      <c r="K106" s="3"/>
      <c r="L106" s="2"/>
    </row>
    <row r="107" spans="5:12">
      <c r="E107" s="2"/>
      <c r="F107" s="2"/>
      <c r="G107" s="2"/>
      <c r="H107" s="2"/>
      <c r="I107" s="3"/>
      <c r="J107" s="3"/>
      <c r="K107" s="3"/>
      <c r="L107" s="2"/>
    </row>
    <row r="108" spans="5:12">
      <c r="E108" s="2"/>
      <c r="F108" s="2"/>
      <c r="G108" s="2"/>
      <c r="H108" s="2"/>
      <c r="I108" s="3"/>
      <c r="J108" s="3"/>
      <c r="K108" s="3"/>
      <c r="L108" s="2"/>
    </row>
    <row r="109" spans="5:12">
      <c r="E109" s="2"/>
      <c r="F109" s="2"/>
      <c r="G109" s="2"/>
      <c r="H109" s="2"/>
      <c r="I109" s="3"/>
      <c r="J109" s="3"/>
      <c r="K109" s="3"/>
      <c r="L109" s="2"/>
    </row>
    <row r="110" spans="5:12">
      <c r="E110" s="2"/>
      <c r="F110" s="2"/>
      <c r="G110" s="2"/>
      <c r="H110" s="2"/>
      <c r="I110" s="3"/>
      <c r="J110" s="3"/>
      <c r="K110" s="3"/>
      <c r="L110" s="2"/>
    </row>
    <row r="111" spans="5:12">
      <c r="E111" s="2"/>
      <c r="F111" s="2"/>
      <c r="G111" s="2"/>
      <c r="H111" s="2"/>
      <c r="I111" s="3"/>
      <c r="J111" s="3"/>
      <c r="K111" s="3"/>
      <c r="L111" s="2"/>
    </row>
    <row r="112" spans="5:12">
      <c r="E112" s="2"/>
      <c r="F112" s="2"/>
      <c r="G112" s="2"/>
      <c r="H112" s="2"/>
      <c r="I112" s="3"/>
      <c r="J112" s="3"/>
      <c r="K112" s="3"/>
      <c r="L112" s="2"/>
    </row>
    <row r="113" spans="5:12">
      <c r="E113" s="2"/>
      <c r="F113" s="2"/>
      <c r="G113" s="2"/>
      <c r="H113" s="2"/>
      <c r="I113" s="3"/>
      <c r="J113" s="3"/>
      <c r="K113" s="3"/>
      <c r="L113" s="2"/>
    </row>
    <row r="114" spans="5:12">
      <c r="E114" s="2"/>
      <c r="F114" s="2"/>
      <c r="G114" s="2"/>
      <c r="H114" s="2"/>
      <c r="I114" s="3"/>
      <c r="J114" s="3"/>
      <c r="K114" s="3"/>
      <c r="L114" s="2"/>
    </row>
    <row r="115" spans="5:12">
      <c r="E115" s="2"/>
      <c r="F115" s="2"/>
      <c r="G115" s="2"/>
      <c r="H115" s="2"/>
      <c r="I115" s="3"/>
      <c r="J115" s="3"/>
      <c r="K115" s="3"/>
      <c r="L115" s="2"/>
    </row>
    <row r="116" spans="5:12">
      <c r="E116" s="2"/>
      <c r="F116" s="2"/>
      <c r="G116" s="2"/>
      <c r="H116" s="2"/>
      <c r="I116" s="3"/>
      <c r="J116" s="3"/>
      <c r="K116" s="3"/>
      <c r="L116" s="2"/>
    </row>
    <row r="117" spans="5:12">
      <c r="E117" s="2"/>
      <c r="F117" s="2"/>
      <c r="G117" s="2"/>
      <c r="H117" s="2"/>
      <c r="I117" s="3"/>
      <c r="J117" s="3"/>
      <c r="K117" s="3"/>
      <c r="L117" s="2"/>
    </row>
    <row r="118" spans="5:12">
      <c r="E118" s="2"/>
      <c r="F118" s="2"/>
      <c r="G118" s="2"/>
      <c r="H118" s="2"/>
      <c r="I118" s="3"/>
      <c r="J118" s="3"/>
      <c r="K118" s="3"/>
      <c r="L118" s="2"/>
    </row>
    <row r="119" spans="5:12">
      <c r="E119" s="2"/>
      <c r="F119" s="2"/>
      <c r="G119" s="2"/>
      <c r="H119" s="2"/>
      <c r="I119" s="3"/>
      <c r="J119" s="3"/>
      <c r="K119" s="3"/>
      <c r="L119" s="2"/>
    </row>
    <row r="120" spans="5:12">
      <c r="E120" s="2"/>
      <c r="F120" s="2"/>
      <c r="G120" s="2"/>
      <c r="H120" s="2"/>
      <c r="I120" s="3"/>
      <c r="J120" s="3"/>
      <c r="K120" s="3"/>
      <c r="L120" s="2"/>
    </row>
    <row r="121" spans="5:12">
      <c r="E121" s="2"/>
      <c r="F121" s="2"/>
      <c r="G121" s="2"/>
      <c r="H121" s="2"/>
      <c r="I121" s="3"/>
      <c r="J121" s="3"/>
      <c r="K121" s="3"/>
      <c r="L121" s="2"/>
    </row>
    <row r="122" spans="5:12">
      <c r="E122" s="2"/>
      <c r="F122" s="2"/>
      <c r="G122" s="2"/>
      <c r="H122" s="2"/>
      <c r="I122" s="3"/>
      <c r="J122" s="3"/>
      <c r="K122" s="3"/>
      <c r="L122" s="2"/>
    </row>
    <row r="123" spans="5:12">
      <c r="E123" s="2"/>
      <c r="F123" s="2"/>
      <c r="G123" s="2"/>
      <c r="H123" s="2"/>
      <c r="I123" s="3"/>
      <c r="J123" s="3"/>
      <c r="K123" s="3"/>
      <c r="L123" s="2"/>
    </row>
    <row r="124" spans="5:12">
      <c r="E124" s="2"/>
      <c r="F124" s="2"/>
      <c r="G124" s="2"/>
      <c r="H124" s="2"/>
      <c r="I124" s="3"/>
      <c r="J124" s="3"/>
      <c r="K124" s="3"/>
      <c r="L124" s="2"/>
    </row>
    <row r="125" spans="5:12">
      <c r="E125" s="2"/>
      <c r="F125" s="2"/>
      <c r="G125" s="2"/>
      <c r="H125" s="2"/>
      <c r="I125" s="3"/>
      <c r="J125" s="3"/>
      <c r="K125" s="3"/>
      <c r="L125" s="2"/>
    </row>
    <row r="126" spans="5:12">
      <c r="E126" s="2"/>
      <c r="F126" s="2"/>
      <c r="G126" s="2"/>
      <c r="H126" s="2"/>
      <c r="I126" s="3"/>
      <c r="J126" s="3"/>
      <c r="K126" s="3"/>
      <c r="L126" s="2"/>
    </row>
    <row r="127" spans="5:12">
      <c r="E127" s="2"/>
      <c r="F127" s="2"/>
      <c r="G127" s="2"/>
      <c r="H127" s="2"/>
      <c r="I127" s="3"/>
      <c r="J127" s="3"/>
      <c r="K127" s="3"/>
      <c r="L127" s="2"/>
    </row>
    <row r="128" spans="5:12">
      <c r="E128" s="2"/>
      <c r="F128" s="2"/>
      <c r="G128" s="2"/>
      <c r="H128" s="2"/>
      <c r="I128" s="3"/>
      <c r="J128" s="3"/>
      <c r="K128" s="3"/>
      <c r="L128" s="2"/>
    </row>
    <row r="129" spans="5:12">
      <c r="E129" s="2"/>
      <c r="F129" s="2"/>
      <c r="G129" s="2"/>
      <c r="H129" s="2"/>
      <c r="I129" s="3"/>
      <c r="J129" s="3"/>
      <c r="K129" s="3"/>
      <c r="L129" s="2"/>
    </row>
    <row r="130" spans="5:12">
      <c r="L130" s="2"/>
    </row>
    <row r="131" spans="5:12">
      <c r="L131" s="2"/>
    </row>
    <row r="132" spans="5:12">
      <c r="L132" s="2"/>
    </row>
    <row r="133" spans="5:12">
      <c r="L133" s="2"/>
    </row>
  </sheetData>
  <sheetProtection algorithmName="SHA-512" hashValue="dDEm9okKEY0gp2ZixDrJV+gxSLh/voDi/HUXtzeZ1GM6rVDr751WaNLnWf/8MV9/vlzBBhWGBjfdsZB3fSFkEw==" saltValue="8ZgAiTDxeN++iNMM2hKaQA==" spinCount="100000" sheet="1" selectLockedCells="1"/>
  <mergeCells count="9">
    <mergeCell ref="C14:E14"/>
    <mergeCell ref="C95:L95"/>
    <mergeCell ref="E1:I1"/>
    <mergeCell ref="E2:I2"/>
    <mergeCell ref="E5:L5"/>
    <mergeCell ref="C9:E9"/>
    <mergeCell ref="H9:L9"/>
    <mergeCell ref="C26:L26"/>
    <mergeCell ref="C24:L24"/>
  </mergeCells>
  <phoneticPr fontId="70" type="noConversion"/>
  <conditionalFormatting sqref="C29:C73">
    <cfRule type="cellIs" dxfId="0" priority="1" operator="notEqual">
      <formula>B29</formula>
    </cfRule>
  </conditionalFormatting>
  <hyperlinks>
    <hyperlink ref="C82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9" scale="7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8" r:id="rId6" name="Check Box 19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581025</xdr:rowOff>
                  </from>
                  <to>
                    <xdr:col>3</xdr:col>
                    <xdr:colOff>219075</xdr:colOff>
                    <xdr:row>15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963294-A599-4567-AF80-722478A87E30}"/>
</file>

<file path=customXml/itemProps2.xml><?xml version="1.0" encoding="utf-8"?>
<ds:datastoreItem xmlns:ds="http://schemas.openxmlformats.org/officeDocument/2006/customXml" ds:itemID="{C110DC41-2A0F-49C2-BE9B-EA54D6653641}"/>
</file>

<file path=customXml/itemProps3.xml><?xml version="1.0" encoding="utf-8"?>
<ds:datastoreItem xmlns:ds="http://schemas.openxmlformats.org/officeDocument/2006/customXml" ds:itemID="{0984FD3F-4C40-41D9-9E19-4E3CB4AAF2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2026-03-12T13:42:59Z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