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046" documentId="8_{E6B00178-16C2-49AA-A657-1A2DED96B493}" xr6:coauthVersionLast="47" xr6:coauthVersionMax="47" xr10:uidLastSave="{B5461BD7-0CFE-4B68-8516-392EBB1A51EC}"/>
  <bookViews>
    <workbookView xWindow="-120" yWindow="-120" windowWidth="29040" windowHeight="17520" xr2:uid="{00000000-000D-0000-FFFF-FFFF00000000}"/>
  </bookViews>
  <sheets>
    <sheet name="Wereldwijzer" sheetId="1" r:id="rId1"/>
  </sheets>
  <definedNames>
    <definedName name="_xlnm.Print_Titles" localSheetId="0">Wereldwijzer!$5:$6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1" i="1" l="1"/>
  <c r="B92" i="1"/>
  <c r="B93" i="1"/>
  <c r="B94" i="1"/>
  <c r="C94" i="1" s="1"/>
  <c r="L94" i="1" s="1"/>
  <c r="B95" i="1"/>
  <c r="C95" i="1" s="1"/>
  <c r="L95" i="1" s="1"/>
  <c r="B96" i="1"/>
  <c r="C96" i="1" s="1"/>
  <c r="L96" i="1" s="1"/>
  <c r="B97" i="1"/>
  <c r="C97" i="1" s="1"/>
  <c r="L97" i="1" s="1"/>
  <c r="B98" i="1"/>
  <c r="C98" i="1" s="1"/>
  <c r="L98" i="1" s="1"/>
  <c r="B99" i="1"/>
  <c r="C99" i="1" s="1"/>
  <c r="L99" i="1" s="1"/>
  <c r="B100" i="1"/>
  <c r="C100" i="1" s="1"/>
  <c r="L100" i="1" s="1"/>
  <c r="B54" i="1"/>
  <c r="B55" i="1"/>
  <c r="C55" i="1" s="1"/>
  <c r="B56" i="1"/>
  <c r="B57" i="1"/>
  <c r="B58" i="1"/>
  <c r="C58" i="1" s="1"/>
  <c r="L58" i="1" s="1"/>
  <c r="B59" i="1"/>
  <c r="C59" i="1" s="1"/>
  <c r="L59" i="1" s="1"/>
  <c r="B60" i="1"/>
  <c r="C60" i="1" s="1"/>
  <c r="L60" i="1" s="1"/>
  <c r="B61" i="1"/>
  <c r="C61" i="1" s="1"/>
  <c r="L61" i="1" s="1"/>
  <c r="B62" i="1"/>
  <c r="C62" i="1" s="1"/>
  <c r="L62" i="1" s="1"/>
  <c r="C56" i="1"/>
  <c r="L56" i="1" s="1"/>
  <c r="C57" i="1"/>
  <c r="L57" i="1" s="1"/>
  <c r="C93" i="1"/>
  <c r="L93" i="1" s="1"/>
  <c r="C66" i="1" l="1"/>
  <c r="L66" i="1" s="1"/>
  <c r="B103" i="1" l="1"/>
  <c r="B86" i="1" l="1"/>
  <c r="B87" i="1"/>
  <c r="B88" i="1"/>
  <c r="B89" i="1"/>
  <c r="B90" i="1"/>
  <c r="B85" i="1"/>
  <c r="B50" i="1"/>
  <c r="B51" i="1"/>
  <c r="B52" i="1"/>
  <c r="B53" i="1"/>
  <c r="B49" i="1"/>
  <c r="B65" i="1"/>
  <c r="B64" i="1"/>
  <c r="L36" i="1"/>
  <c r="M36" i="1" s="1"/>
  <c r="L40" i="1"/>
  <c r="M40" i="1" s="1"/>
  <c r="L43" i="1"/>
  <c r="L44" i="1"/>
  <c r="L45" i="1"/>
  <c r="M45" i="1" s="1"/>
  <c r="L46" i="1"/>
  <c r="L70" i="1"/>
  <c r="M70" i="1" s="1"/>
  <c r="L78" i="1"/>
  <c r="M78" i="1" s="1"/>
  <c r="L81" i="1"/>
  <c r="M81" i="1" s="1"/>
  <c r="L82" i="1"/>
  <c r="M82" i="1" s="1"/>
  <c r="L83" i="1"/>
  <c r="L79" i="1"/>
  <c r="M79" i="1" s="1"/>
  <c r="L80" i="1"/>
  <c r="M80" i="1" s="1"/>
  <c r="L34" i="1"/>
  <c r="L37" i="1"/>
  <c r="L38" i="1"/>
  <c r="M38" i="1" s="1"/>
  <c r="C103" i="1"/>
  <c r="L103" i="1" s="1"/>
  <c r="M103" i="1" s="1"/>
  <c r="M83" i="1" l="1"/>
  <c r="M46" i="1"/>
  <c r="M34" i="1"/>
  <c r="M44" i="1"/>
  <c r="M43" i="1"/>
  <c r="M37" i="1"/>
  <c r="L76" i="1" l="1"/>
  <c r="M76" i="1" s="1"/>
  <c r="L77" i="1"/>
  <c r="M77" i="1" s="1"/>
  <c r="L47" i="1"/>
  <c r="M47" i="1" s="1"/>
  <c r="C64" i="1"/>
  <c r="L64" i="1" l="1"/>
  <c r="M64" i="1" s="1"/>
  <c r="C90" i="1"/>
  <c r="L90" i="1" s="1"/>
  <c r="M90" i="1" s="1"/>
  <c r="C91" i="1"/>
  <c r="L91" i="1" s="1"/>
  <c r="M91" i="1" s="1"/>
  <c r="C53" i="1"/>
  <c r="C54" i="1"/>
  <c r="L53" i="1" l="1"/>
  <c r="M53" i="1" s="1"/>
  <c r="L54" i="1"/>
  <c r="M54" i="1" s="1"/>
  <c r="B102" i="1"/>
  <c r="C102" i="1" s="1"/>
  <c r="C85" i="1"/>
  <c r="C86" i="1"/>
  <c r="L86" i="1" s="1"/>
  <c r="M86" i="1" s="1"/>
  <c r="C87" i="1"/>
  <c r="L87" i="1" s="1"/>
  <c r="M87" i="1" s="1"/>
  <c r="C88" i="1"/>
  <c r="L88" i="1" s="1"/>
  <c r="M88" i="1" s="1"/>
  <c r="C89" i="1"/>
  <c r="L75" i="1"/>
  <c r="M75" i="1" s="1"/>
  <c r="C65" i="1"/>
  <c r="C52" i="1"/>
  <c r="C49" i="1"/>
  <c r="L102" i="1" l="1"/>
  <c r="M102" i="1" s="1"/>
  <c r="C92" i="1"/>
  <c r="L73" i="1"/>
  <c r="M73" i="1" s="1"/>
  <c r="L85" i="1"/>
  <c r="M85" i="1"/>
  <c r="L55" i="1"/>
  <c r="M55" i="1" s="1"/>
  <c r="C51" i="1"/>
  <c r="L51" i="1" s="1"/>
  <c r="M51" i="1" s="1"/>
  <c r="C50" i="1"/>
  <c r="L50" i="1" s="1"/>
  <c r="M50" i="1" s="1"/>
  <c r="L72" i="1"/>
  <c r="L74" i="1"/>
  <c r="M74" i="1" s="1"/>
  <c r="L89" i="1"/>
  <c r="M89" i="1" s="1"/>
  <c r="L52" i="1"/>
  <c r="M52" i="1" s="1"/>
  <c r="L39" i="1"/>
  <c r="L42" i="1"/>
  <c r="M42" i="1"/>
  <c r="L65" i="1"/>
  <c r="M65" i="1" s="1"/>
  <c r="L41" i="1"/>
  <c r="M41" i="1" s="1"/>
  <c r="L49" i="1"/>
  <c r="M49" i="1" s="1"/>
  <c r="L92" i="1" l="1"/>
  <c r="M92" i="1" s="1"/>
  <c r="L105" i="1"/>
  <c r="M72" i="1"/>
  <c r="L106" i="1"/>
  <c r="M39" i="1"/>
  <c r="L107" i="1" l="1"/>
</calcChain>
</file>

<file path=xl/sharedStrings.xml><?xml version="1.0" encoding="utf-8"?>
<sst xmlns="http://schemas.openxmlformats.org/spreadsheetml/2006/main" count="219" uniqueCount="171">
  <si>
    <t>Prijslijst 2026</t>
  </si>
  <si>
    <t>Vul de gegevens van uw school in. Dit is een prijslijst en geen bestelformulier. Bestellen kan via de webshop www.vanin.be</t>
  </si>
  <si>
    <t>Gegevens school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</si>
  <si>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</si>
  <si>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</si>
  <si>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</si>
  <si>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</si>
  <si>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2:</t>
  </si>
  <si>
    <t>STAP 3: De totale prijs wordt automatisch berekend. Breng manueel wijzigingen aan indien gewenst.</t>
  </si>
  <si>
    <t>Aantal</t>
  </si>
  <si>
    <t>Titel</t>
  </si>
  <si>
    <t>Bestelnummer</t>
  </si>
  <si>
    <t>Prijs in euro</t>
  </si>
  <si>
    <t>Totale prijs in euro</t>
  </si>
  <si>
    <t>LEERJAAR 1</t>
  </si>
  <si>
    <t>Leerlingenmateriaal</t>
  </si>
  <si>
    <t>978-94-651-4643-0</t>
  </si>
  <si>
    <t>B</t>
  </si>
  <si>
    <t>978-94-651-4611-9</t>
  </si>
  <si>
    <t>978-94-651-4578-5</t>
  </si>
  <si>
    <t>978-94-651-4644-7</t>
  </si>
  <si>
    <t>978-94-651-4610-2</t>
  </si>
  <si>
    <t xml:space="preserve">  Wereldwijzer 1 - pakket: 7 themaschriften + Bingel</t>
  </si>
  <si>
    <t>978-94-651-4651-5</t>
  </si>
  <si>
    <t xml:space="preserve">  Wereldwijzer 1 - themaschrift - aardrijkskunde: wat een wereld</t>
  </si>
  <si>
    <t>978-94-651-4745-1</t>
  </si>
  <si>
    <t xml:space="preserve">  Wereldwijzer 1 - themaschrift - geschiedenis: hoe schrijven begon</t>
  </si>
  <si>
    <t>978-94-651-4747-5</t>
  </si>
  <si>
    <t xml:space="preserve">  Wereldwijzer 1 - themaschrift - geschiedenis: toen alles begon</t>
  </si>
  <si>
    <t>978-94-651-4744-4</t>
  </si>
  <si>
    <t xml:space="preserve">  Wereldwijzer 1 - themaschrift - instap: kijk eens om je heen</t>
  </si>
  <si>
    <t>978-94-651-4741-3</t>
  </si>
  <si>
    <t xml:space="preserve">  Wereldwijzer 1 - themaschrift - techniek: handen uit de mouwen</t>
  </si>
  <si>
    <t>978-94-651-4746-8</t>
  </si>
  <si>
    <t xml:space="preserve">  Wereldwijzer 1 - themaschrift - wetenschap: op onderzoek</t>
  </si>
  <si>
    <t>978-94-651-4742-0</t>
  </si>
  <si>
    <t xml:space="preserve">  Wereldwijzer 1 - themaschrift - wetenschap: overal leven</t>
  </si>
  <si>
    <t>978-94-651-4743-7</t>
  </si>
  <si>
    <t>Leerkrachtenmateriaal</t>
  </si>
  <si>
    <t xml:space="preserve">  Wereldwijzer 1 - handleiding - aardrijkskunde: wat een wereld</t>
  </si>
  <si>
    <t>Wereldwijzer 1 - handleiding - aardrijkskunde: wat een wereld</t>
  </si>
  <si>
    <t>978-94-651-4753-6</t>
  </si>
  <si>
    <t xml:space="preserve">  Wereldwijzer 1 - handleiding - geschiedenis: hoe schrijven begon</t>
  </si>
  <si>
    <t>978-94-651-4755-0</t>
  </si>
  <si>
    <t xml:space="preserve">  Wereldwijzer 1 - handleiding - geschiedenis: toen alles begon</t>
  </si>
  <si>
    <t>978-94-651-4752-9</t>
  </si>
  <si>
    <t xml:space="preserve">  Wereldwijzer 1 - handleiding - instap: kijk eens om je heen</t>
  </si>
  <si>
    <t>978-94-651-4749-9</t>
  </si>
  <si>
    <t xml:space="preserve">  Wereldwijzer 1 - handleiding - techniek: handen uit de mouwen</t>
  </si>
  <si>
    <t>978-94-651-4754-3</t>
  </si>
  <si>
    <t xml:space="preserve">  Wereldwijzer 1 - handleiding - wetenschap: op onderzoek</t>
  </si>
  <si>
    <t>978-94-651-4750-5</t>
  </si>
  <si>
    <t xml:space="preserve">  Wereldwijzer 1 - handleiding - wetenschap: overal leven</t>
  </si>
  <si>
    <t>978-94-651-4751-2</t>
  </si>
  <si>
    <t>Klasmateriaal</t>
  </si>
  <si>
    <t xml:space="preserve">  Wereldwijzer 1 - woordkaarten</t>
  </si>
  <si>
    <t>978-94-651-4757-4</t>
  </si>
  <si>
    <t xml:space="preserve">  Wereldwijzer 1-6 - tijdband</t>
  </si>
  <si>
    <t>978-94-651-4758-1</t>
  </si>
  <si>
    <t>LEERJAAR 2</t>
  </si>
  <si>
    <t>978-94-651-4646-1</t>
  </si>
  <si>
    <t>978-94-651-4647-8</t>
  </si>
  <si>
    <t>978-94-651-4648-5</t>
  </si>
  <si>
    <t>978-94-651-4645-4</t>
  </si>
  <si>
    <t xml:space="preserve">  Wereldwijzer 2 - pakket: 8 themaschriften + Bingel</t>
  </si>
  <si>
    <t>978-94-651-4653-9</t>
  </si>
  <si>
    <t>978-94-651-4762-8</t>
  </si>
  <si>
    <t>978-94-651-4763-5</t>
  </si>
  <si>
    <t>978-94-651-4764-2</t>
  </si>
  <si>
    <t>978-94-651-4765-9</t>
  </si>
  <si>
    <t>978-94-651-4766-6</t>
  </si>
  <si>
    <t>978-94-651-4759-8</t>
  </si>
  <si>
    <t>978-94-651-4760-4</t>
  </si>
  <si>
    <t>978-94-651-4761-1</t>
  </si>
  <si>
    <t>978-94-651-4771-0</t>
  </si>
  <si>
    <t>978-94-651-4772-7</t>
  </si>
  <si>
    <t>978-94-651-4773-4</t>
  </si>
  <si>
    <t>978-94-651-4774-1</t>
  </si>
  <si>
    <t>978-94-651-4775-8</t>
  </si>
  <si>
    <t>978-94-651-4768-0</t>
  </si>
  <si>
    <t>978-94-651-4769-7</t>
  </si>
  <si>
    <t>978-94-651-4770-3</t>
  </si>
  <si>
    <t xml:space="preserve">  Wereldwijzer 2 - woordkaarten</t>
  </si>
  <si>
    <t>978-94-651-4777-2</t>
  </si>
  <si>
    <t>TOTALE PRIJS</t>
  </si>
  <si>
    <t xml:space="preserve">   -&gt; JAARLIJKSE PRIJS (obv prijzen 2026)</t>
  </si>
  <si>
    <t>www.vanin.be/bingel/licenties</t>
  </si>
  <si>
    <t>∞</t>
  </si>
  <si>
    <t>±</t>
  </si>
  <si>
    <t>facultatief</t>
  </si>
  <si>
    <t>STAP 4: bestellen doe je via de webshop www.vanin.be  (dit is een prijslijst en geen bestelformulier).</t>
  </si>
  <si>
    <t>Dit id een indicatieve offerte,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</si>
  <si>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</si>
  <si>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</si>
  <si>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</si>
  <si>
    <t xml:space="preserve">Indien je geen pakket bestelt, kan je de verschillende onderdelen van het pakket ook afzonderlijk bestellen </t>
  </si>
  <si>
    <t>volledig leerlingenpakket jaarlijks te bestellen</t>
  </si>
  <si>
    <t>mag je bestellen maar zit ook in de Bingel-licentie (zie digitale ondersteuning)</t>
  </si>
  <si>
    <t xml:space="preserve">   -&gt; WAARDE KORTING EN GRATIS MATERIAAL IN 2026</t>
  </si>
  <si>
    <t>STAP 2: FACULTATIEF: Duid aan wat u NIET wilt bestellen</t>
  </si>
  <si>
    <r>
      <t xml:space="preserve">DE GRATIS MATERIALEN MOET JE IN ONDERSTAANDE LIJST NIET AANDUIDEN. GEEF AAN WELKE MATERIALEN JE GRATIS WILT ONTVANGEN OP </t>
    </r>
    <r>
      <rPr>
        <b/>
        <u/>
        <sz val="11"/>
        <color theme="1"/>
        <rFont val="Calibri"/>
        <family val="2"/>
        <scheme val="minor"/>
      </rPr>
      <t>VANIN.BE/OVERSTAP</t>
    </r>
    <r>
      <rPr>
        <b/>
        <sz val="11"/>
        <color theme="1"/>
        <rFont val="Calibri"/>
        <family val="2"/>
        <scheme val="minor"/>
      </rPr>
      <t>. DAN BEZORGT VAN IN DE GRATIS MATERIALEN RECHTSTREEKS AAN DE SCHOOL. DE ANDERE MATERIALEN BESTEL JE VIA DE VAN IN-WEBSHOP OF VIA JE DISTRIBUTEUR.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</si>
  <si>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HANDLEIDING</t>
    </r>
    <r>
      <rPr>
        <sz val="11"/>
        <color theme="1"/>
        <rFont val="Calibri"/>
        <family val="2"/>
        <scheme val="minor"/>
      </rPr>
      <t xml:space="preserve"> VAN ALLE DOMEINEN,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</si>
  <si>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START JOUW SCHOOL IN 2026 MET WERELDWIJZER? PROFITEER DAN VAN ONS </t>
    </r>
    <r>
      <rPr>
        <b/>
        <u/>
        <sz val="11"/>
        <color theme="1"/>
        <rFont val="Calibri"/>
        <family val="2"/>
        <scheme val="minor"/>
      </rPr>
      <t>EXCLUSIEF STARTVOORDEEL</t>
    </r>
    <r>
      <rPr>
        <b/>
        <sz val="11"/>
        <color theme="1"/>
        <rFont val="Calibri"/>
        <family val="2"/>
        <scheme val="minor"/>
      </rPr>
      <t>. PER LEERJAAR KRIJGT DE SCHOOL: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</si>
  <si>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TIJDBAND</t>
    </r>
    <r>
      <rPr>
        <sz val="11"/>
        <color theme="1"/>
        <rFont val="Calibri"/>
        <family val="2"/>
        <scheme val="minor"/>
      </rPr>
      <t xml:space="preserve">, EXTRA AAN </t>
    </r>
    <r>
      <rPr>
        <b/>
        <sz val="11"/>
        <color theme="1"/>
        <rFont val="Calibri"/>
        <family val="2"/>
        <scheme val="minor"/>
      </rPr>
      <t>50% KORTING</t>
    </r>
  </si>
  <si>
    <t>Meer info over de Bingel-licenties vind je op</t>
  </si>
  <si>
    <t>Bij de aankoop van een standaardpakket of aparte licentie, wordt de Bingel-licentie automatisch voor de school opengezet.</t>
  </si>
  <si>
    <t>Digitale ondersteuning bij WERELDWIJZER via BINGEL</t>
  </si>
  <si>
    <t>korting</t>
  </si>
  <si>
    <t xml:space="preserve">  Wereldwijzer 1 - licentie Bingel - aardrijkskunde</t>
  </si>
  <si>
    <t xml:space="preserve">  Wereldwijzer 1 - licentie Bingel - geschiedenis</t>
  </si>
  <si>
    <t xml:space="preserve">  Wereldwijzer 1 - licentie Bingel - instap</t>
  </si>
  <si>
    <t xml:space="preserve">  Wereldwijzer 1 - licentie Bingel - techniek</t>
  </si>
  <si>
    <t xml:space="preserve">  Wereldwijzer 1 - licentie Bingel - wetenschap</t>
  </si>
  <si>
    <t xml:space="preserve">  Wereldwijzer 2 - licentie Bingel - aardrijkskunde</t>
  </si>
  <si>
    <t xml:space="preserve">  Wereldwijzer 2 - licentie Bingel - geschiedenis</t>
  </si>
  <si>
    <t xml:space="preserve">  Wereldwijzer 2 - licentie Bingel - techniek</t>
  </si>
  <si>
    <t xml:space="preserve">  Wereldwijzer 2 - licentie Bingel - wetenschap</t>
  </si>
  <si>
    <t>Wereldwijzer verkeer voor leerjaar 1 en 2 wordt op een nader te bepalen tijdstip beschikbaar gesteld.</t>
  </si>
  <si>
    <t>START JOUW SCHOOL IN 2026 MET LEERJAAR 1 EN 2? 
DAN GELDEN DEZE VOORWAARDEN OOK VOOR DE ANDERE LEERJAREN ZODRA DEZE BESCHIKBAAR ZIJN IN 2027 EN 2028.</t>
  </si>
  <si>
    <t>978-94-651-4608-9</t>
  </si>
  <si>
    <t xml:space="preserve">  Taaltoer kleuters - encyclopedie* (taal en de wereld voor kleuters)</t>
  </si>
  <si>
    <t>* Dit artikel is hetzelfde als bij Taaltoer kleuters</t>
  </si>
  <si>
    <t xml:space="preserve">  Wereldwijzer 1 - correctiesleutel - aardrijkskunde: wat een wereld</t>
  </si>
  <si>
    <t xml:space="preserve">  Wereldwijzer 1 - correctiesleutel - geschiedenis: hoe schrijven begon</t>
  </si>
  <si>
    <t xml:space="preserve">  Wereldwijzer 1 - correctiesleutel - geschiedenis: toen alles begon</t>
  </si>
  <si>
    <t xml:space="preserve">  Wereldwijzer 1 - correctiesleutel - instap: kijk eens om je heen</t>
  </si>
  <si>
    <t xml:space="preserve">  Wereldwijzer 1 - correctiesleutel - techniek: handen uit de mouwen</t>
  </si>
  <si>
    <t xml:space="preserve">  Wereldwijzer 1 - correctiesleutel - wetenschap: op onderzoek</t>
  </si>
  <si>
    <t xml:space="preserve">  Wereldwijzer 1 - correctiesleutel - wetenschap: overal leven</t>
  </si>
  <si>
    <r>
      <t xml:space="preserve">   - 3 </t>
    </r>
    <r>
      <rPr>
        <b/>
        <sz val="11"/>
        <color theme="1"/>
        <rFont val="Calibri"/>
        <family val="2"/>
        <scheme val="minor"/>
      </rPr>
      <t>GRATIS CORRECTIESLEUTELS</t>
    </r>
    <r>
      <rPr>
        <sz val="11"/>
        <color theme="1"/>
        <rFont val="Calibri"/>
        <family val="2"/>
        <scheme val="minor"/>
      </rPr>
      <t xml:space="preserve">, EXTRA AAN </t>
    </r>
    <r>
      <rPr>
        <b/>
        <sz val="11"/>
        <color theme="1"/>
        <rFont val="Calibri"/>
        <family val="2"/>
        <scheme val="minor"/>
      </rPr>
      <t>50% KORTING</t>
    </r>
  </si>
  <si>
    <t xml:space="preserve">  Wereldwijzer 2 - themaschrift - aardrijkskunde: mijn buurt op de kaart</t>
  </si>
  <si>
    <t xml:space="preserve">  Wereldwijzer 2 - themaschrift - aardrijkskunde: ontdek de aarde</t>
  </si>
  <si>
    <t xml:space="preserve">  Wereldwijzer 2 - themaschrift - geschiedenis: heel lang geleden</t>
  </si>
  <si>
    <t xml:space="preserve">  Wereldwijzer 2 - themaschrift - techniek: sterk door techniek</t>
  </si>
  <si>
    <t xml:space="preserve">  Wereldwijzer 2 - themaschrift - wetenschap: de natuur onder de loep</t>
  </si>
  <si>
    <t xml:space="preserve">  Wereldwijzer 2 - themaschrift - wetenschap: op onderzoek</t>
  </si>
  <si>
    <t xml:space="preserve">  Wereldwijzer 2 - themaschrift - wetenschap: over mijn lijf</t>
  </si>
  <si>
    <t xml:space="preserve">  Wereldwijzer 2 - themaschrift - geschiedenis: zo gaat het verder</t>
  </si>
  <si>
    <t xml:space="preserve">  Wereldwijzer 2 - handleiding - aardrijkskunde: mijn buurt op de kaart</t>
  </si>
  <si>
    <t xml:space="preserve">  Wereldwijzer 2 - handleiding - aardrijkskunde: ontdek de aarde</t>
  </si>
  <si>
    <t xml:space="preserve">  Wereldwijzer 2 - handleiding - geschiedenis: heel lang geleden</t>
  </si>
  <si>
    <t xml:space="preserve">  Wereldwijzer 2 - handleiding - geschiedenis: zo gaat het verder</t>
  </si>
  <si>
    <t xml:space="preserve">  Wereldwijzer 2 - handleiding - techniek: sterk door techniek</t>
  </si>
  <si>
    <t xml:space="preserve">  Wereldwijzer 2 - handleiding - wetenschap: de natuur onder de loep</t>
  </si>
  <si>
    <t xml:space="preserve">  Wereldwijzer 2 - handleiding - wetenschap: op onderzoek</t>
  </si>
  <si>
    <t xml:space="preserve">  Wereldwijzer 2 - handleiding - wetenschap: over mijn lijf</t>
  </si>
  <si>
    <t xml:space="preserve">  Wereldwijzer 2 - correctiesleutel - aardrijkskunde: mijn buurt op de kaart</t>
  </si>
  <si>
    <t xml:space="preserve">  Wereldwijzer 2 - correctiesleutel - aardrijkskunde: ontdek de aarde</t>
  </si>
  <si>
    <t xml:space="preserve">  Wereldwijzer 2 - correctiesleutel - geschiedenis: heel lang geleden</t>
  </si>
  <si>
    <t xml:space="preserve">  Wereldwijzer 2 - correctiesleutel - geschiedenis: zo gaat het verder</t>
  </si>
  <si>
    <t xml:space="preserve">  Wereldwijzer 2 - correctiesleutel - techniek: sterk door techniek</t>
  </si>
  <si>
    <t xml:space="preserve">  Wereldwijzer 2 - correctiesleutel - wetenschap: op onderzoek</t>
  </si>
  <si>
    <t xml:space="preserve">  Wereldwijzer 2 - correctiesleutel - wetenschap: over mijn lijf</t>
  </si>
  <si>
    <t>Mijn school wenst GEEN materialen te bestellen die ook in de betalende Bingel-licentie zit (=handleiding, correctiesleutel)</t>
  </si>
  <si>
    <t xml:space="preserve">  Wereldwijzer 2 - correctiesleutel - wetenschap: natuur onder de loep</t>
  </si>
  <si>
    <t>978-94-651-4503-7</t>
  </si>
  <si>
    <t>978-94-651-4514-3</t>
  </si>
  <si>
    <t>978-94-651-4499-3</t>
  </si>
  <si>
    <t>978-94-651-4609-6</t>
  </si>
  <si>
    <t>978-94-651-4612-6</t>
  </si>
  <si>
    <t>978-94-651-4694-2</t>
  </si>
  <si>
    <t>978-94-651-4695-9</t>
  </si>
  <si>
    <t>versie 11 maa 2026</t>
  </si>
  <si>
    <t>978-94-651-4696-6</t>
  </si>
  <si>
    <t>978-94-651-4697-3</t>
  </si>
  <si>
    <t>978-94-651-4698-0</t>
  </si>
  <si>
    <t>978-94-651-4699-7</t>
  </si>
  <si>
    <t>978-94-651-4778-9</t>
  </si>
  <si>
    <t>978-94-651-4779-6</t>
  </si>
  <si>
    <t>978-94-651-4780-2</t>
  </si>
  <si>
    <t>978-94-651-4822-9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</si>
</sst>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 [$€-413]\ * #,##0.00_ ;_ [$€-413]\ * \-#,##0.00_ ;_ [$€-413]\ * &quot;-&quot;??_ ;_ @_ "/>
  </numFmts>
  <fonts count="3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2"/>
      <color theme="1"/>
      <name val="Aptos"/>
      <family val="2"/>
    </font>
    <font>
      <i/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0B4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8" fillId="0" borderId="0" applyNumberFormat="0" applyFill="0" applyBorder="0" applyAlignment="0" applyProtection="0"/>
    <xf numFmtId="164" fontId="20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128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4" fontId="3" fillId="3" borderId="6" xfId="0" applyNumberFormat="1" applyFont="1" applyFill="1" applyBorder="1" applyAlignment="1">
      <alignment horizontal="right"/>
    </xf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4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0" borderId="6" xfId="0" applyFont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4" fillId="0" borderId="2" xfId="0" applyFont="1" applyBorder="1" applyProtection="1">
      <protection hidden="1"/>
    </xf>
    <xf numFmtId="0" fontId="0" fillId="3" borderId="0" xfId="0" applyFill="1" applyProtection="1">
      <protection locked="0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0" xfId="0" applyNumberFormat="1" applyFont="1" applyFill="1" applyBorder="1" applyAlignment="1" applyProtection="1">
      <alignment horizontal="left"/>
      <protection locked="0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0" fontId="19" fillId="0" borderId="0" xfId="0" applyFont="1"/>
    <xf numFmtId="164" fontId="4" fillId="0" borderId="2" xfId="5" applyFont="1" applyBorder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0" fontId="13" fillId="9" borderId="0" xfId="0" applyFont="1" applyFill="1"/>
    <xf numFmtId="0" fontId="21" fillId="0" borderId="0" xfId="0" applyFont="1" applyAlignment="1">
      <alignment horizontal="center"/>
    </xf>
    <xf numFmtId="165" fontId="5" fillId="0" borderId="2" xfId="0" applyNumberFormat="1" applyFont="1" applyBorder="1" applyAlignment="1">
      <alignment horizontal="right" wrapText="1"/>
    </xf>
    <xf numFmtId="0" fontId="4" fillId="0" borderId="9" xfId="0" applyFont="1" applyBorder="1"/>
    <xf numFmtId="0" fontId="3" fillId="3" borderId="10" xfId="0" applyFont="1" applyFill="1" applyBorder="1"/>
    <xf numFmtId="0" fontId="3" fillId="3" borderId="8" xfId="0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4" fontId="4" fillId="0" borderId="2" xfId="0" applyNumberFormat="1" applyFont="1" applyBorder="1" applyAlignment="1">
      <alignment horizontal="right"/>
    </xf>
    <xf numFmtId="0" fontId="4" fillId="0" borderId="4" xfId="0" applyFont="1" applyBorder="1" applyAlignment="1">
      <alignment horizontal="left"/>
    </xf>
    <xf numFmtId="0" fontId="0" fillId="0" borderId="6" xfId="0" applyBorder="1"/>
    <xf numFmtId="4" fontId="0" fillId="0" borderId="2" xfId="0" applyNumberFormat="1" applyBorder="1" applyAlignment="1">
      <alignment horizontal="right"/>
    </xf>
    <xf numFmtId="0" fontId="4" fillId="0" borderId="5" xfId="0" applyFont="1" applyBorder="1" applyAlignment="1">
      <alignment horizontal="center" vertical="center"/>
    </xf>
    <xf numFmtId="0" fontId="23" fillId="0" borderId="12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/>
    <xf numFmtId="0" fontId="4" fillId="0" borderId="16" xfId="0" applyFont="1" applyBorder="1" applyAlignment="1">
      <alignment horizontal="left" vertic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0" fillId="10" borderId="2" xfId="0" applyFill="1" applyBorder="1" applyAlignment="1">
      <alignment horizontal="center" vertical="center"/>
    </xf>
    <xf numFmtId="2" fontId="24" fillId="8" borderId="2" xfId="0" applyNumberFormat="1" applyFon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5" fillId="3" borderId="6" xfId="0" applyFont="1" applyFill="1" applyBorder="1"/>
    <xf numFmtId="166" fontId="5" fillId="3" borderId="2" xfId="0" applyNumberFormat="1" applyFont="1" applyFill="1" applyBorder="1"/>
    <xf numFmtId="0" fontId="8" fillId="0" borderId="0" xfId="0" applyFont="1"/>
    <xf numFmtId="43" fontId="4" fillId="0" borderId="0" xfId="0" applyNumberFormat="1" applyFont="1"/>
    <xf numFmtId="164" fontId="4" fillId="0" borderId="0" xfId="0" applyNumberFormat="1" applyFont="1"/>
    <xf numFmtId="164" fontId="0" fillId="0" borderId="0" xfId="5" applyFont="1"/>
    <xf numFmtId="164" fontId="13" fillId="0" borderId="0" xfId="5" applyFont="1"/>
    <xf numFmtId="164" fontId="4" fillId="0" borderId="0" xfId="5" applyFont="1"/>
    <xf numFmtId="0" fontId="26" fillId="0" borderId="0" xfId="0" applyFont="1"/>
    <xf numFmtId="0" fontId="27" fillId="0" borderId="0" xfId="0" applyFont="1"/>
    <xf numFmtId="0" fontId="28" fillId="0" borderId="0" xfId="4" applyFont="1" applyBorder="1"/>
    <xf numFmtId="9" fontId="4" fillId="0" borderId="7" xfId="6" applyFont="1" applyBorder="1" applyAlignment="1"/>
    <xf numFmtId="9" fontId="0" fillId="0" borderId="2" xfId="6" applyFont="1" applyBorder="1" applyAlignment="1"/>
    <xf numFmtId="9" fontId="4" fillId="0" borderId="2" xfId="6" applyFont="1" applyBorder="1" applyAlignment="1"/>
    <xf numFmtId="9" fontId="4" fillId="0" borderId="11" xfId="6" applyFont="1" applyBorder="1" applyAlignment="1"/>
    <xf numFmtId="9" fontId="3" fillId="3" borderId="6" xfId="6" applyFont="1" applyFill="1" applyBorder="1" applyAlignment="1"/>
    <xf numFmtId="164" fontId="3" fillId="3" borderId="5" xfId="0" applyNumberFormat="1" applyFont="1" applyFill="1" applyBorder="1"/>
    <xf numFmtId="0" fontId="29" fillId="0" borderId="0" xfId="0" applyFont="1"/>
    <xf numFmtId="0" fontId="30" fillId="9" borderId="0" xfId="0" applyFont="1" applyFill="1"/>
    <xf numFmtId="0" fontId="0" fillId="0" borderId="0" xfId="0" applyAlignment="1">
      <alignment wrapText="1"/>
    </xf>
    <xf numFmtId="0" fontId="0" fillId="0" borderId="0" xfId="0" quotePrefix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8" fillId="0" borderId="0" xfId="0" quotePrefix="1" applyFont="1" applyAlignment="1">
      <alignment horizontal="left" wrapText="1"/>
    </xf>
    <xf numFmtId="0" fontId="8" fillId="11" borderId="17" xfId="0" quotePrefix="1" applyFont="1" applyFill="1" applyBorder="1" applyAlignment="1">
      <alignment horizontal="left" wrapText="1"/>
    </xf>
    <xf numFmtId="0" fontId="8" fillId="11" borderId="18" xfId="0" quotePrefix="1" applyFont="1" applyFill="1" applyBorder="1" applyAlignment="1">
      <alignment horizontal="left" wrapText="1"/>
    </xf>
    <xf numFmtId="0" fontId="8" fillId="11" borderId="19" xfId="0" quotePrefix="1" applyFont="1" applyFill="1" applyBorder="1" applyAlignment="1">
      <alignment horizontal="left" wrapText="1"/>
    </xf>
  </cellXfs>
  <cellStyles count="7">
    <cellStyle name="Hyperlink" xfId="4" builtinId="8"/>
    <cellStyle name="Komma" xfId="5" builtinId="3"/>
    <cellStyle name="Pro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  <cellStyle name="Standaard" xfId="0" builtinId="0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F$17" noThreeD="1"/>
</file>

<file path=xl/ctrlProps/ctrlProp2.xml><?xml version="1.0" encoding="utf-8"?>
<formControlPr xmlns="http://schemas.microsoft.com/office/spreadsheetml/2009/9/main" objectType="CheckBox" fmlaLink="$F$16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15</xdr:row>
          <xdr:rowOff>161925</xdr:rowOff>
        </xdr:from>
        <xdr:to>
          <xdr:col>3</xdr:col>
          <xdr:colOff>238125</xdr:colOff>
          <xdr:row>16</xdr:row>
          <xdr:rowOff>190500</xdr:rowOff>
        </xdr:to>
        <xdr:sp macro="" textlink="">
          <xdr:nvSpPr>
            <xdr:cNvPr id="1058" name="Check Box 15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14</xdr:row>
          <xdr:rowOff>542925</xdr:rowOff>
        </xdr:from>
        <xdr:to>
          <xdr:col>3</xdr:col>
          <xdr:colOff>219075</xdr:colOff>
          <xdr:row>16</xdr:row>
          <xdr:rowOff>9525</xdr:rowOff>
        </xdr:to>
        <xdr:sp macro="" textlink="">
          <xdr:nvSpPr>
            <xdr:cNvPr id="1059" name="Check Box 1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2027277</xdr:colOff>
      <xdr:row>0</xdr:row>
      <xdr:rowOff>231913</xdr:rowOff>
    </xdr:from>
    <xdr:to>
      <xdr:col>7</xdr:col>
      <xdr:colOff>774176</xdr:colOff>
      <xdr:row>2</xdr:row>
      <xdr:rowOff>267942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D344F7CA-B560-85DD-1498-60130EBB61F2}"/>
            </a:ext>
            <a:ext uri="{147F2762-F138-4A5C-976F-8EAC2B608ADB}">
              <a16:predDERef xmlns:a16="http://schemas.microsoft.com/office/drawing/2014/main" pred="{00000000-0008-0000-0000-00002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30451" y="231913"/>
          <a:ext cx="2639725" cy="5909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V166"/>
  <sheetViews>
    <sheetView showGridLines="0" showZeros="0" tabSelected="1" topLeftCell="A66" zoomScale="115" zoomScaleNormal="115" workbookViewId="0">
      <selection activeCell="C101" sqref="C101"/>
    </sheetView>
  </sheetViews>
  <sheetFormatPr defaultColWidth="9.140625" defaultRowHeight="15" x14ac:dyDescent="0.25"/>
  <cols>
    <col min="1" max="1" width="2.7109375" customWidth="1"/>
    <col min="2" max="2" width="12" hidden="1" customWidth="1"/>
    <col min="3" max="3" width="14.85546875" customWidth="1"/>
    <col min="4" max="4" width="5" customWidth="1"/>
    <col min="5" max="5" width="43.28515625" customWidth="1"/>
    <col min="6" max="6" width="9.42578125" hidden="1" customWidth="1"/>
    <col min="7" max="7" width="15.140625" customWidth="1"/>
    <col min="8" max="8" width="18.140625" bestFit="1" customWidth="1"/>
    <col min="9" max="9" width="5.140625" style="1" customWidth="1"/>
    <col min="10" max="11" width="9" style="1" customWidth="1"/>
    <col min="12" max="12" width="18.28515625" customWidth="1"/>
    <col min="13" max="13" width="15.140625" hidden="1" customWidth="1"/>
    <col min="14" max="14" width="15" style="98" customWidth="1"/>
  </cols>
  <sheetData>
    <row r="1" spans="1:14" ht="18.75" x14ac:dyDescent="0.3">
      <c r="G1" s="59" t="s">
        <v>0</v>
      </c>
    </row>
    <row r="2" spans="1:14" ht="24.75" customHeight="1" x14ac:dyDescent="0.4">
      <c r="E2" s="121"/>
      <c r="F2" s="121"/>
      <c r="G2" s="121"/>
      <c r="H2" s="121"/>
      <c r="I2" s="121"/>
      <c r="J2" s="5"/>
      <c r="K2" s="5"/>
    </row>
    <row r="3" spans="1:14" ht="24.75" customHeight="1" x14ac:dyDescent="0.4">
      <c r="E3" s="121"/>
      <c r="F3" s="121"/>
      <c r="G3" s="121"/>
      <c r="H3" s="121"/>
      <c r="I3" s="121"/>
      <c r="J3" s="5"/>
      <c r="K3" s="5"/>
    </row>
    <row r="4" spans="1:14" s="10" customFormat="1" ht="18" customHeight="1" x14ac:dyDescent="0.4">
      <c r="A4"/>
      <c r="B4"/>
      <c r="C4" s="56" t="s">
        <v>1</v>
      </c>
      <c r="D4" s="56"/>
      <c r="E4" s="57"/>
      <c r="F4" s="57"/>
      <c r="G4" s="57"/>
      <c r="H4" s="57"/>
      <c r="I4" s="57"/>
      <c r="J4" s="57"/>
      <c r="K4" s="57"/>
      <c r="L4" s="58"/>
      <c r="N4" s="99"/>
    </row>
    <row r="5" spans="1:14" ht="27" customHeight="1" x14ac:dyDescent="0.25">
      <c r="C5" s="4" t="s">
        <v>2</v>
      </c>
      <c r="D5" s="4"/>
      <c r="E5" s="122"/>
      <c r="F5" s="122"/>
      <c r="G5" s="122"/>
      <c r="H5" s="122"/>
      <c r="I5" s="122"/>
      <c r="J5" s="122"/>
      <c r="K5" s="122"/>
      <c r="L5" s="122"/>
    </row>
    <row r="6" spans="1:14" ht="14.25" customHeight="1" x14ac:dyDescent="0.4">
      <c r="C6" s="4"/>
      <c r="D6" s="4"/>
      <c r="H6" s="5"/>
      <c r="I6" s="5"/>
      <c r="J6" s="5"/>
      <c r="K6" s="5"/>
    </row>
    <row r="7" spans="1:14" s="10" customFormat="1" ht="18" customHeight="1" x14ac:dyDescent="0.4">
      <c r="A7"/>
      <c r="B7"/>
      <c r="C7" s="56" t="s">
        <v>3</v>
      </c>
      <c r="D7" s="56"/>
      <c r="E7" s="57"/>
      <c r="F7" s="57"/>
      <c r="G7" s="57"/>
      <c r="H7" s="57"/>
      <c r="I7" s="57"/>
      <c r="J7" s="57"/>
      <c r="K7" s="57"/>
      <c r="L7" s="58"/>
      <c r="N7" s="99"/>
    </row>
    <row r="8" spans="1:14" ht="14.25" customHeight="1" x14ac:dyDescent="0.4">
      <c r="C8" s="8"/>
      <c r="D8" s="8"/>
      <c r="H8" s="5"/>
      <c r="I8" s="5"/>
      <c r="J8" s="5"/>
      <c r="K8" s="5"/>
    </row>
    <row r="9" spans="1:14" ht="48" customHeight="1" x14ac:dyDescent="0.25">
      <c r="C9" s="123" t="s">
        <v>4</v>
      </c>
      <c r="D9" s="123"/>
      <c r="E9" s="123"/>
      <c r="F9" s="9"/>
      <c r="H9" s="123" t="s">
        <v>5</v>
      </c>
      <c r="I9" s="123"/>
      <c r="J9" s="123"/>
      <c r="K9" s="123"/>
      <c r="L9" s="123"/>
    </row>
    <row r="10" spans="1:14" ht="14.25" customHeight="1" x14ac:dyDescent="0.25">
      <c r="C10" s="12" t="s">
        <v>6</v>
      </c>
      <c r="D10" s="50"/>
      <c r="E10" s="13"/>
      <c r="F10" s="7"/>
      <c r="H10" s="12" t="s">
        <v>6</v>
      </c>
      <c r="I10" s="51"/>
      <c r="J10" s="14"/>
      <c r="K10" s="14"/>
      <c r="L10" s="13"/>
    </row>
    <row r="11" spans="1:14" ht="14.25" customHeight="1" x14ac:dyDescent="0.25">
      <c r="C11" s="12" t="s">
        <v>7</v>
      </c>
      <c r="D11" s="50"/>
      <c r="E11" s="13"/>
      <c r="F11" s="7"/>
      <c r="H11" s="12" t="s">
        <v>7</v>
      </c>
      <c r="I11" s="51"/>
      <c r="J11" s="14"/>
      <c r="K11" s="14"/>
      <c r="L11" s="13"/>
    </row>
    <row r="12" spans="1:14" ht="14.25" customHeight="1" x14ac:dyDescent="0.4">
      <c r="C12" s="4"/>
      <c r="D12" s="4"/>
      <c r="H12" s="6"/>
      <c r="I12" s="5"/>
      <c r="J12" s="5"/>
      <c r="K12" s="5"/>
    </row>
    <row r="13" spans="1:14" s="10" customFormat="1" ht="18" customHeight="1" x14ac:dyDescent="0.4">
      <c r="A13"/>
      <c r="B13"/>
      <c r="C13" s="56" t="s">
        <v>99</v>
      </c>
      <c r="D13" s="56"/>
      <c r="E13" s="57"/>
      <c r="F13" s="57"/>
      <c r="G13" s="57"/>
      <c r="H13" s="57"/>
      <c r="I13" s="57"/>
      <c r="J13" s="57"/>
      <c r="K13" s="57"/>
      <c r="L13" s="58"/>
      <c r="N13" s="99"/>
    </row>
    <row r="14" spans="1:14" ht="14.25" customHeight="1" x14ac:dyDescent="0.4">
      <c r="C14" s="4"/>
      <c r="D14" s="4"/>
      <c r="H14" s="6"/>
      <c r="I14" s="5"/>
      <c r="J14" s="5"/>
      <c r="K14" s="5"/>
    </row>
    <row r="15" spans="1:14" ht="37.5" customHeight="1" x14ac:dyDescent="0.25">
      <c r="C15" s="123" t="s">
        <v>153</v>
      </c>
      <c r="D15" s="123"/>
      <c r="E15" s="123"/>
      <c r="F15" s="9"/>
      <c r="I15"/>
      <c r="J15"/>
      <c r="K15"/>
    </row>
    <row r="16" spans="1:14" ht="15.75" customHeight="1" x14ac:dyDescent="0.25">
      <c r="C16" s="12" t="s">
        <v>6</v>
      </c>
      <c r="D16" s="13"/>
      <c r="E16" s="13"/>
      <c r="F16" s="41" t="b">
        <v>0</v>
      </c>
      <c r="I16"/>
      <c r="J16"/>
      <c r="K16"/>
    </row>
    <row r="17" spans="1:22" ht="15.75" customHeight="1" x14ac:dyDescent="0.25">
      <c r="C17" s="12" t="s">
        <v>7</v>
      </c>
      <c r="D17" s="13"/>
      <c r="E17" s="13"/>
      <c r="F17" s="41" t="b">
        <v>0</v>
      </c>
      <c r="I17"/>
      <c r="J17"/>
      <c r="K17"/>
    </row>
    <row r="18" spans="1:22" ht="14.25" customHeight="1" x14ac:dyDescent="0.25">
      <c r="I18"/>
      <c r="J18"/>
      <c r="K18"/>
    </row>
    <row r="19" spans="1:22" ht="14.25" customHeight="1" x14ac:dyDescent="0.25">
      <c r="I19"/>
      <c r="J19"/>
      <c r="K19"/>
    </row>
    <row r="20" spans="1:22" s="10" customFormat="1" ht="18" customHeight="1" x14ac:dyDescent="0.4">
      <c r="A20"/>
      <c r="B20"/>
      <c r="C20" s="56" t="s">
        <v>8</v>
      </c>
      <c r="D20" s="56"/>
      <c r="E20" s="57"/>
      <c r="F20" s="57"/>
      <c r="G20" s="57"/>
      <c r="H20" s="57"/>
      <c r="I20" s="57"/>
      <c r="J20" s="57"/>
      <c r="K20" s="57"/>
      <c r="L20" s="58"/>
      <c r="M20" s="10">
        <v>0.9</v>
      </c>
      <c r="N20" s="99"/>
    </row>
    <row r="21" spans="1:22" s="10" customFormat="1" ht="18" customHeigh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 s="99"/>
    </row>
    <row r="22" spans="1:22" s="10" customFormat="1" ht="18" customHeight="1" x14ac:dyDescent="0.25">
      <c r="A22"/>
      <c r="B22"/>
      <c r="C22" s="95" t="s">
        <v>102</v>
      </c>
      <c r="M22"/>
      <c r="N22" s="98"/>
      <c r="O22"/>
      <c r="P22"/>
      <c r="Q22"/>
      <c r="R22"/>
      <c r="S22"/>
      <c r="T22"/>
      <c r="U22"/>
      <c r="V22"/>
    </row>
    <row r="23" spans="1:22" s="10" customFormat="1" ht="18" customHeight="1" x14ac:dyDescent="0.25">
      <c r="A23"/>
      <c r="B23"/>
      <c r="C23" t="s">
        <v>101</v>
      </c>
      <c r="M23"/>
      <c r="N23" s="98"/>
      <c r="O23"/>
      <c r="P23"/>
      <c r="Q23"/>
      <c r="R23"/>
      <c r="S23"/>
      <c r="T23"/>
      <c r="U23"/>
      <c r="V23"/>
    </row>
    <row r="24" spans="1:22" s="10" customFormat="1" ht="18" customHeight="1" x14ac:dyDescent="0.25">
      <c r="A24"/>
      <c r="B24"/>
      <c r="C24" s="113" t="s">
        <v>129</v>
      </c>
      <c r="M24"/>
      <c r="N24" s="98"/>
      <c r="O24"/>
      <c r="P24"/>
      <c r="Q24"/>
      <c r="R24"/>
      <c r="S24"/>
      <c r="T24"/>
      <c r="U24"/>
      <c r="V24"/>
    </row>
    <row r="25" spans="1:22" s="10" customFormat="1" ht="18" customHeight="1" x14ac:dyDescent="0.25">
      <c r="A25"/>
      <c r="B25"/>
      <c r="C25" t="s">
        <v>103</v>
      </c>
      <c r="M25"/>
      <c r="N25" s="98"/>
      <c r="O25"/>
      <c r="P25"/>
      <c r="Q25"/>
      <c r="R25"/>
      <c r="S25"/>
      <c r="T25"/>
      <c r="U25"/>
      <c r="V25"/>
    </row>
    <row r="26" spans="1:22" s="10" customFormat="1" ht="5.25" customHeight="1" x14ac:dyDescent="0.25">
      <c r="A26"/>
      <c r="B26"/>
      <c r="C26"/>
      <c r="M26"/>
      <c r="N26" s="98"/>
      <c r="O26"/>
      <c r="P26"/>
      <c r="Q26"/>
      <c r="R26"/>
      <c r="S26"/>
      <c r="T26"/>
      <c r="U26"/>
      <c r="V26"/>
    </row>
    <row r="27" spans="1:22" s="10" customFormat="1" ht="34.5" customHeight="1" x14ac:dyDescent="0.25">
      <c r="A27"/>
      <c r="B27"/>
      <c r="C27" s="124" t="s">
        <v>118</v>
      </c>
      <c r="D27" s="124"/>
      <c r="E27" s="124"/>
      <c r="F27" s="124"/>
      <c r="G27" s="124"/>
      <c r="H27" s="124"/>
      <c r="I27" s="124"/>
      <c r="J27" s="124"/>
      <c r="K27" s="124"/>
      <c r="L27" s="124"/>
      <c r="M27"/>
      <c r="N27" s="98"/>
      <c r="O27"/>
      <c r="P27"/>
      <c r="Q27"/>
      <c r="R27"/>
      <c r="S27"/>
      <c r="T27"/>
      <c r="U27"/>
      <c r="V27"/>
    </row>
    <row r="28" spans="1:22" s="10" customFormat="1" ht="18" customHeight="1" thickBot="1" x14ac:dyDescent="0.3">
      <c r="A28"/>
      <c r="B28"/>
      <c r="M28"/>
      <c r="N28" s="98"/>
      <c r="O28"/>
      <c r="P28"/>
      <c r="Q28"/>
      <c r="R28"/>
      <c r="S28"/>
      <c r="T28"/>
      <c r="U28"/>
      <c r="V28"/>
    </row>
    <row r="29" spans="1:22" s="10" customFormat="1" ht="48" customHeight="1" thickBot="1" x14ac:dyDescent="0.3">
      <c r="A29"/>
      <c r="B29"/>
      <c r="C29" s="125" t="s">
        <v>100</v>
      </c>
      <c r="D29" s="126"/>
      <c r="E29" s="126"/>
      <c r="F29" s="126"/>
      <c r="G29" s="126"/>
      <c r="H29" s="126"/>
      <c r="I29" s="126"/>
      <c r="J29" s="126"/>
      <c r="K29" s="126"/>
      <c r="L29" s="127"/>
      <c r="M29"/>
      <c r="N29" s="98"/>
      <c r="O29" s="112"/>
      <c r="P29"/>
      <c r="Q29"/>
      <c r="R29"/>
      <c r="S29"/>
      <c r="T29"/>
      <c r="U29"/>
      <c r="V29"/>
    </row>
    <row r="30" spans="1:22" s="10" customFormat="1" ht="18" customHeight="1" x14ac:dyDescent="0.25">
      <c r="A30"/>
      <c r="B30"/>
      <c r="C30"/>
      <c r="D30"/>
      <c r="E30"/>
      <c r="F30"/>
      <c r="G30"/>
      <c r="H30"/>
      <c r="I30"/>
      <c r="J30"/>
      <c r="K30"/>
      <c r="L30"/>
      <c r="M30"/>
      <c r="N30" s="98"/>
      <c r="O30"/>
      <c r="P30"/>
      <c r="Q30"/>
      <c r="R30"/>
      <c r="S30"/>
      <c r="T30"/>
      <c r="U30"/>
      <c r="V30"/>
    </row>
    <row r="31" spans="1:22" s="2" customFormat="1" ht="25.5" customHeight="1" x14ac:dyDescent="0.2">
      <c r="C31" s="43" t="s">
        <v>9</v>
      </c>
      <c r="D31" s="44" t="s">
        <v>10</v>
      </c>
      <c r="E31" s="18"/>
      <c r="F31" s="45"/>
      <c r="G31" s="46"/>
      <c r="H31" s="47" t="s">
        <v>11</v>
      </c>
      <c r="I31" s="48"/>
      <c r="J31" s="49" t="s">
        <v>12</v>
      </c>
      <c r="K31" s="49" t="s">
        <v>107</v>
      </c>
      <c r="L31" s="60" t="s">
        <v>13</v>
      </c>
      <c r="N31" s="100"/>
    </row>
    <row r="32" spans="1:22" s="2" customFormat="1" ht="12.75" x14ac:dyDescent="0.2">
      <c r="B32" s="15"/>
      <c r="C32" s="40"/>
      <c r="D32" s="20" t="s">
        <v>14</v>
      </c>
      <c r="E32" s="20"/>
      <c r="F32" s="21"/>
      <c r="G32" s="21"/>
      <c r="H32" s="62"/>
      <c r="I32" s="22"/>
      <c r="J32" s="63"/>
      <c r="K32" s="63"/>
      <c r="L32" s="23"/>
      <c r="N32" s="100"/>
    </row>
    <row r="33" spans="2:15" s="2" customFormat="1" ht="13.5" customHeight="1" x14ac:dyDescent="0.2">
      <c r="B33" s="15"/>
      <c r="C33" s="42"/>
      <c r="D33" s="26" t="s">
        <v>15</v>
      </c>
      <c r="E33" s="26"/>
      <c r="F33" s="28"/>
      <c r="G33" s="19"/>
      <c r="H33" s="64"/>
      <c r="I33" s="69"/>
      <c r="J33" s="55"/>
      <c r="K33" s="104"/>
      <c r="L33" s="55"/>
      <c r="N33" s="100"/>
    </row>
    <row r="34" spans="2:15" s="2" customFormat="1" ht="13.5" customHeight="1" x14ac:dyDescent="0.25">
      <c r="B34" s="37"/>
      <c r="C34" s="42"/>
      <c r="D34" s="61" t="s">
        <v>22</v>
      </c>
      <c r="E34" s="67"/>
      <c r="F34" s="67"/>
      <c r="G34" s="68"/>
      <c r="H34" s="64" t="s">
        <v>23</v>
      </c>
      <c r="I34" s="90" t="s">
        <v>87</v>
      </c>
      <c r="J34" s="55">
        <v>30.15</v>
      </c>
      <c r="K34" s="105"/>
      <c r="L34" s="55">
        <f>C34*J34*(1-K34)</f>
        <v>0</v>
      </c>
      <c r="M34" s="96">
        <f>J34*C34-L34</f>
        <v>0</v>
      </c>
      <c r="N34" s="100"/>
      <c r="O34" s="97"/>
    </row>
    <row r="35" spans="2:15" s="2" customFormat="1" ht="13.5" customHeight="1" x14ac:dyDescent="0.25">
      <c r="B35" s="15"/>
      <c r="C35" s="42"/>
      <c r="D35" s="74" t="s">
        <v>95</v>
      </c>
      <c r="E35"/>
      <c r="F35"/>
      <c r="G35"/>
      <c r="H35" s="71"/>
      <c r="I35" s="69"/>
      <c r="J35" s="72"/>
      <c r="K35" s="105"/>
      <c r="L35" s="55"/>
      <c r="M35" s="96"/>
      <c r="N35" s="100"/>
      <c r="O35" s="97"/>
    </row>
    <row r="36" spans="2:15" s="2" customFormat="1" ht="13.5" customHeight="1" x14ac:dyDescent="0.2">
      <c r="B36" s="15"/>
      <c r="C36" s="42"/>
      <c r="D36" s="75"/>
      <c r="E36" s="76" t="s">
        <v>108</v>
      </c>
      <c r="F36" s="76"/>
      <c r="G36" s="77"/>
      <c r="H36" s="73" t="s">
        <v>16</v>
      </c>
      <c r="I36" s="69"/>
      <c r="J36" s="55">
        <v>0.85</v>
      </c>
      <c r="K36" s="104"/>
      <c r="L36" s="55">
        <f t="shared" ref="L36:L66" si="0">C36*J36*(1-K36)</f>
        <v>0</v>
      </c>
      <c r="M36" s="96">
        <f t="shared" ref="M36:M65" si="1">J36*C36-L36</f>
        <v>0</v>
      </c>
      <c r="N36" s="100"/>
      <c r="O36" s="97"/>
    </row>
    <row r="37" spans="2:15" s="2" customFormat="1" ht="13.5" customHeight="1" x14ac:dyDescent="0.2">
      <c r="B37" s="15"/>
      <c r="C37" s="42"/>
      <c r="D37" s="75"/>
      <c r="E37" s="76" t="s">
        <v>109</v>
      </c>
      <c r="F37" s="76"/>
      <c r="G37" s="77"/>
      <c r="H37" s="73" t="s">
        <v>18</v>
      </c>
      <c r="I37" s="69"/>
      <c r="J37" s="55">
        <v>0.85</v>
      </c>
      <c r="K37" s="104"/>
      <c r="L37" s="55">
        <f t="shared" si="0"/>
        <v>0</v>
      </c>
      <c r="M37" s="96">
        <f t="shared" si="1"/>
        <v>0</v>
      </c>
      <c r="N37" s="100"/>
      <c r="O37" s="97"/>
    </row>
    <row r="38" spans="2:15" s="2" customFormat="1" ht="13.5" customHeight="1" x14ac:dyDescent="0.2">
      <c r="B38" s="15"/>
      <c r="C38" s="42"/>
      <c r="D38" s="75"/>
      <c r="E38" s="76" t="s">
        <v>110</v>
      </c>
      <c r="F38" s="76"/>
      <c r="G38" s="77"/>
      <c r="H38" s="73" t="s">
        <v>19</v>
      </c>
      <c r="I38" s="69"/>
      <c r="J38" s="55">
        <v>0.85</v>
      </c>
      <c r="K38" s="104"/>
      <c r="L38" s="55">
        <f t="shared" si="0"/>
        <v>0</v>
      </c>
      <c r="M38" s="96">
        <f t="shared" si="1"/>
        <v>0</v>
      </c>
      <c r="N38" s="100"/>
      <c r="O38" s="97"/>
    </row>
    <row r="39" spans="2:15" s="2" customFormat="1" ht="13.5" customHeight="1" x14ac:dyDescent="0.2">
      <c r="B39" s="37"/>
      <c r="C39" s="42"/>
      <c r="D39" s="75"/>
      <c r="E39" s="79" t="s">
        <v>111</v>
      </c>
      <c r="F39" s="79"/>
      <c r="G39" s="80"/>
      <c r="H39" s="73" t="s">
        <v>20</v>
      </c>
      <c r="I39" s="69"/>
      <c r="J39" s="55">
        <v>0.85</v>
      </c>
      <c r="K39" s="106"/>
      <c r="L39" s="55">
        <f t="shared" si="0"/>
        <v>0</v>
      </c>
      <c r="M39" s="96">
        <f t="shared" si="1"/>
        <v>0</v>
      </c>
      <c r="N39" s="100"/>
      <c r="O39" s="97"/>
    </row>
    <row r="40" spans="2:15" s="2" customFormat="1" ht="13.5" customHeight="1" x14ac:dyDescent="0.2">
      <c r="B40" s="37"/>
      <c r="C40" s="42"/>
      <c r="D40" s="75"/>
      <c r="E40" s="76" t="s">
        <v>112</v>
      </c>
      <c r="F40" s="79"/>
      <c r="G40" s="80"/>
      <c r="H40" s="73" t="s">
        <v>21</v>
      </c>
      <c r="I40" s="69"/>
      <c r="J40" s="55">
        <v>0.85</v>
      </c>
      <c r="K40" s="106"/>
      <c r="L40" s="55">
        <f t="shared" si="0"/>
        <v>0</v>
      </c>
      <c r="M40" s="96">
        <f t="shared" si="1"/>
        <v>0</v>
      </c>
      <c r="N40" s="100"/>
      <c r="O40" s="97"/>
    </row>
    <row r="41" spans="2:15" s="2" customFormat="1" ht="13.5" customHeight="1" x14ac:dyDescent="0.2">
      <c r="B41" s="37"/>
      <c r="C41" s="42"/>
      <c r="D41" s="17"/>
      <c r="E41" s="67" t="s">
        <v>24</v>
      </c>
      <c r="F41" s="67"/>
      <c r="G41" s="68"/>
      <c r="H41" s="73" t="s">
        <v>25</v>
      </c>
      <c r="I41" s="69"/>
      <c r="J41" s="55">
        <v>3.7</v>
      </c>
      <c r="K41" s="106"/>
      <c r="L41" s="55">
        <f t="shared" si="0"/>
        <v>0</v>
      </c>
      <c r="M41" s="96">
        <f t="shared" si="1"/>
        <v>0</v>
      </c>
      <c r="N41" s="100"/>
      <c r="O41" s="97"/>
    </row>
    <row r="42" spans="2:15" s="2" customFormat="1" ht="13.5" customHeight="1" x14ac:dyDescent="0.2">
      <c r="B42" s="37"/>
      <c r="C42" s="42"/>
      <c r="D42" s="75"/>
      <c r="E42" s="79" t="s">
        <v>26</v>
      </c>
      <c r="F42" s="79"/>
      <c r="G42" s="80"/>
      <c r="H42" s="73" t="s">
        <v>27</v>
      </c>
      <c r="I42" s="69"/>
      <c r="J42" s="55">
        <v>3.7</v>
      </c>
      <c r="K42" s="106"/>
      <c r="L42" s="55">
        <f t="shared" si="0"/>
        <v>0</v>
      </c>
      <c r="M42" s="96">
        <f t="shared" si="1"/>
        <v>0</v>
      </c>
      <c r="N42" s="100"/>
      <c r="O42" s="97"/>
    </row>
    <row r="43" spans="2:15" s="2" customFormat="1" ht="13.5" customHeight="1" x14ac:dyDescent="0.2">
      <c r="B43" s="37"/>
      <c r="C43" s="42"/>
      <c r="D43" s="75"/>
      <c r="E43" s="79" t="s">
        <v>28</v>
      </c>
      <c r="F43" s="79"/>
      <c r="G43" s="80"/>
      <c r="H43" s="73" t="s">
        <v>29</v>
      </c>
      <c r="I43" s="69"/>
      <c r="J43" s="55">
        <v>3.7</v>
      </c>
      <c r="K43" s="106"/>
      <c r="L43" s="55">
        <f t="shared" si="0"/>
        <v>0</v>
      </c>
      <c r="M43" s="96">
        <f t="shared" si="1"/>
        <v>0</v>
      </c>
      <c r="N43" s="100"/>
      <c r="O43" s="97"/>
    </row>
    <row r="44" spans="2:15" s="2" customFormat="1" ht="13.5" customHeight="1" x14ac:dyDescent="0.2">
      <c r="B44" s="37"/>
      <c r="C44" s="42"/>
      <c r="D44" s="75"/>
      <c r="E44" s="79" t="s">
        <v>30</v>
      </c>
      <c r="F44" s="79"/>
      <c r="G44" s="80"/>
      <c r="H44" s="73" t="s">
        <v>31</v>
      </c>
      <c r="I44" s="69"/>
      <c r="J44" s="55">
        <v>3.7</v>
      </c>
      <c r="K44" s="106"/>
      <c r="L44" s="55">
        <f t="shared" si="0"/>
        <v>0</v>
      </c>
      <c r="M44" s="96">
        <f t="shared" si="1"/>
        <v>0</v>
      </c>
      <c r="N44" s="100"/>
      <c r="O44" s="97"/>
    </row>
    <row r="45" spans="2:15" s="2" customFormat="1" ht="13.5" customHeight="1" x14ac:dyDescent="0.2">
      <c r="B45" s="37"/>
      <c r="C45" s="42"/>
      <c r="D45" s="75"/>
      <c r="E45" s="76" t="s">
        <v>32</v>
      </c>
      <c r="F45" s="79"/>
      <c r="G45" s="80"/>
      <c r="H45" s="73" t="s">
        <v>33</v>
      </c>
      <c r="I45" s="69"/>
      <c r="J45" s="55">
        <v>3.7</v>
      </c>
      <c r="K45" s="106"/>
      <c r="L45" s="55">
        <f t="shared" si="0"/>
        <v>0</v>
      </c>
      <c r="M45" s="96">
        <f t="shared" si="1"/>
        <v>0</v>
      </c>
      <c r="N45" s="100"/>
      <c r="O45" s="97"/>
    </row>
    <row r="46" spans="2:15" s="2" customFormat="1" ht="13.5" customHeight="1" x14ac:dyDescent="0.25">
      <c r="B46" s="37"/>
      <c r="C46" s="42"/>
      <c r="D46" s="81"/>
      <c r="E46" s="2" t="s">
        <v>34</v>
      </c>
      <c r="F46" s="78"/>
      <c r="G46" s="82"/>
      <c r="H46" s="64" t="s">
        <v>35</v>
      </c>
      <c r="I46" s="69"/>
      <c r="J46" s="55">
        <v>3.7</v>
      </c>
      <c r="K46" s="106"/>
      <c r="L46" s="55">
        <f t="shared" si="0"/>
        <v>0</v>
      </c>
      <c r="M46" s="96">
        <f t="shared" si="1"/>
        <v>0</v>
      </c>
      <c r="N46" s="100"/>
      <c r="O46"/>
    </row>
    <row r="47" spans="2:15" s="2" customFormat="1" ht="13.5" customHeight="1" x14ac:dyDescent="0.2">
      <c r="B47" s="37"/>
      <c r="C47" s="42"/>
      <c r="D47" s="17"/>
      <c r="E47" s="67" t="s">
        <v>36</v>
      </c>
      <c r="F47" s="67"/>
      <c r="G47" s="68"/>
      <c r="H47" s="73" t="s">
        <v>37</v>
      </c>
      <c r="I47" s="69"/>
      <c r="J47" s="55">
        <v>3.7</v>
      </c>
      <c r="K47" s="106"/>
      <c r="L47" s="55">
        <f t="shared" si="0"/>
        <v>0</v>
      </c>
      <c r="M47" s="96">
        <f t="shared" si="1"/>
        <v>0</v>
      </c>
      <c r="N47" s="100"/>
      <c r="O47" s="97"/>
    </row>
    <row r="48" spans="2:15" s="2" customFormat="1" ht="13.5" customHeight="1" x14ac:dyDescent="0.2">
      <c r="B48" s="15"/>
      <c r="C48" s="42"/>
      <c r="D48" s="27" t="s">
        <v>38</v>
      </c>
      <c r="E48" s="27"/>
      <c r="F48" s="28"/>
      <c r="G48" s="25"/>
      <c r="H48" s="29"/>
      <c r="I48" s="52"/>
      <c r="J48" s="16"/>
      <c r="K48" s="106"/>
      <c r="L48" s="55"/>
      <c r="M48" s="96"/>
      <c r="N48" s="100"/>
      <c r="O48" s="97"/>
    </row>
    <row r="49" spans="2:15" s="2" customFormat="1" ht="13.5" customHeight="1" x14ac:dyDescent="0.2">
      <c r="B49" s="37">
        <f>IF(F$16=TRUE,0,I$10)</f>
        <v>0</v>
      </c>
      <c r="C49" s="42">
        <f t="shared" ref="C49:C103" si="2">B49</f>
        <v>0</v>
      </c>
      <c r="D49" s="114" t="s">
        <v>39</v>
      </c>
      <c r="E49" s="115" t="s">
        <v>40</v>
      </c>
      <c r="F49" s="115" t="s">
        <v>40</v>
      </c>
      <c r="G49" s="116" t="s">
        <v>40</v>
      </c>
      <c r="H49" s="29" t="s">
        <v>41</v>
      </c>
      <c r="I49" s="91" t="s">
        <v>17</v>
      </c>
      <c r="J49" s="16">
        <v>31.9</v>
      </c>
      <c r="K49" s="107">
        <v>0.5</v>
      </c>
      <c r="L49" s="55">
        <f t="shared" si="0"/>
        <v>0</v>
      </c>
      <c r="M49" s="96">
        <f t="shared" si="1"/>
        <v>0</v>
      </c>
      <c r="N49" s="100"/>
      <c r="O49" s="97"/>
    </row>
    <row r="50" spans="2:15" s="2" customFormat="1" ht="13.5" customHeight="1" x14ac:dyDescent="0.2">
      <c r="B50" s="37">
        <f t="shared" ref="B50:B62" si="3">IF(F$16=TRUE,0,I$10)</f>
        <v>0</v>
      </c>
      <c r="C50" s="42">
        <f t="shared" si="2"/>
        <v>0</v>
      </c>
      <c r="D50" s="114" t="s">
        <v>42</v>
      </c>
      <c r="E50" s="115"/>
      <c r="F50" s="115"/>
      <c r="G50" s="116"/>
      <c r="H50" s="29" t="s">
        <v>43</v>
      </c>
      <c r="I50" s="91" t="s">
        <v>17</v>
      </c>
      <c r="J50" s="16">
        <v>31.9</v>
      </c>
      <c r="K50" s="107">
        <v>0.5</v>
      </c>
      <c r="L50" s="55">
        <f t="shared" si="0"/>
        <v>0</v>
      </c>
      <c r="M50" s="96">
        <f t="shared" si="1"/>
        <v>0</v>
      </c>
      <c r="N50" s="100"/>
      <c r="O50" s="97"/>
    </row>
    <row r="51" spans="2:15" s="2" customFormat="1" ht="13.5" customHeight="1" x14ac:dyDescent="0.2">
      <c r="B51" s="37">
        <f t="shared" si="3"/>
        <v>0</v>
      </c>
      <c r="C51" s="42">
        <f t="shared" si="2"/>
        <v>0</v>
      </c>
      <c r="D51" s="114" t="s">
        <v>44</v>
      </c>
      <c r="E51" s="115"/>
      <c r="F51" s="115"/>
      <c r="G51" s="116"/>
      <c r="H51" s="29" t="s">
        <v>45</v>
      </c>
      <c r="I51" s="91" t="s">
        <v>17</v>
      </c>
      <c r="J51" s="16">
        <v>31.9</v>
      </c>
      <c r="K51" s="107">
        <v>0.5</v>
      </c>
      <c r="L51" s="55">
        <f t="shared" si="0"/>
        <v>0</v>
      </c>
      <c r="M51" s="96">
        <f t="shared" si="1"/>
        <v>0</v>
      </c>
      <c r="N51" s="100"/>
      <c r="O51" s="97"/>
    </row>
    <row r="52" spans="2:15" s="2" customFormat="1" ht="13.5" customHeight="1" x14ac:dyDescent="0.2">
      <c r="B52" s="37">
        <f t="shared" si="3"/>
        <v>0</v>
      </c>
      <c r="C52" s="42">
        <f t="shared" si="2"/>
        <v>0</v>
      </c>
      <c r="D52" s="114" t="s">
        <v>46</v>
      </c>
      <c r="E52" s="115"/>
      <c r="F52" s="115"/>
      <c r="G52" s="116"/>
      <c r="H52" s="29" t="s">
        <v>47</v>
      </c>
      <c r="I52" s="91" t="s">
        <v>17</v>
      </c>
      <c r="J52" s="16">
        <v>31.9</v>
      </c>
      <c r="K52" s="107">
        <v>0.5</v>
      </c>
      <c r="L52" s="55">
        <f t="shared" si="0"/>
        <v>0</v>
      </c>
      <c r="M52" s="96">
        <f t="shared" si="1"/>
        <v>0</v>
      </c>
      <c r="N52" s="100"/>
      <c r="O52" s="97"/>
    </row>
    <row r="53" spans="2:15" s="2" customFormat="1" ht="13.5" customHeight="1" x14ac:dyDescent="0.2">
      <c r="B53" s="37">
        <f t="shared" si="3"/>
        <v>0</v>
      </c>
      <c r="C53" s="42">
        <f t="shared" si="2"/>
        <v>0</v>
      </c>
      <c r="D53" s="114" t="s">
        <v>48</v>
      </c>
      <c r="E53" s="115"/>
      <c r="F53" s="115"/>
      <c r="G53" s="116"/>
      <c r="H53" s="29" t="s">
        <v>49</v>
      </c>
      <c r="I53" s="91" t="s">
        <v>17</v>
      </c>
      <c r="J53" s="16">
        <v>31.9</v>
      </c>
      <c r="K53" s="107">
        <v>0.5</v>
      </c>
      <c r="L53" s="55">
        <f t="shared" si="0"/>
        <v>0</v>
      </c>
      <c r="M53" s="96">
        <f t="shared" si="1"/>
        <v>0</v>
      </c>
      <c r="N53" s="100"/>
      <c r="O53" s="97"/>
    </row>
    <row r="54" spans="2:15" s="2" customFormat="1" ht="13.5" customHeight="1" x14ac:dyDescent="0.2">
      <c r="B54" s="37">
        <f t="shared" si="3"/>
        <v>0</v>
      </c>
      <c r="C54" s="42">
        <f t="shared" si="2"/>
        <v>0</v>
      </c>
      <c r="D54" s="114" t="s">
        <v>50</v>
      </c>
      <c r="E54" s="115"/>
      <c r="F54" s="115"/>
      <c r="G54" s="116"/>
      <c r="H54" s="29" t="s">
        <v>51</v>
      </c>
      <c r="I54" s="91" t="s">
        <v>17</v>
      </c>
      <c r="J54" s="16">
        <v>31.9</v>
      </c>
      <c r="K54" s="107">
        <v>0.5</v>
      </c>
      <c r="L54" s="55">
        <f t="shared" si="0"/>
        <v>0</v>
      </c>
      <c r="M54" s="96">
        <f t="shared" si="1"/>
        <v>0</v>
      </c>
      <c r="N54" s="100"/>
      <c r="O54" s="97"/>
    </row>
    <row r="55" spans="2:15" s="2" customFormat="1" ht="13.5" customHeight="1" x14ac:dyDescent="0.2">
      <c r="B55" s="37">
        <f t="shared" si="3"/>
        <v>0</v>
      </c>
      <c r="C55" s="42">
        <f t="shared" si="2"/>
        <v>0</v>
      </c>
      <c r="D55" s="114" t="s">
        <v>52</v>
      </c>
      <c r="E55" s="115"/>
      <c r="F55" s="115"/>
      <c r="G55" s="116"/>
      <c r="H55" s="29" t="s">
        <v>53</v>
      </c>
      <c r="I55" s="91" t="s">
        <v>17</v>
      </c>
      <c r="J55" s="16">
        <v>31.9</v>
      </c>
      <c r="K55" s="107">
        <v>0.5</v>
      </c>
      <c r="L55" s="55">
        <f t="shared" si="0"/>
        <v>0</v>
      </c>
      <c r="M55" s="96">
        <f t="shared" si="1"/>
        <v>0</v>
      </c>
      <c r="N55" s="100"/>
      <c r="O55" s="97"/>
    </row>
    <row r="56" spans="2:15" s="2" customFormat="1" ht="13.5" customHeight="1" x14ac:dyDescent="0.2">
      <c r="B56" s="37">
        <f t="shared" si="3"/>
        <v>0</v>
      </c>
      <c r="C56" s="42">
        <f t="shared" si="2"/>
        <v>0</v>
      </c>
      <c r="D56" s="70" t="s">
        <v>122</v>
      </c>
      <c r="E56" s="65"/>
      <c r="F56" s="65" t="s">
        <v>40</v>
      </c>
      <c r="G56" s="66"/>
      <c r="H56" s="29" t="s">
        <v>155</v>
      </c>
      <c r="I56" s="91" t="s">
        <v>17</v>
      </c>
      <c r="J56" s="16">
        <v>9.25</v>
      </c>
      <c r="K56" s="107">
        <v>0.5</v>
      </c>
      <c r="L56" s="55">
        <f t="shared" si="0"/>
        <v>0</v>
      </c>
      <c r="M56" s="96"/>
      <c r="N56" s="100"/>
      <c r="O56" s="97"/>
    </row>
    <row r="57" spans="2:15" s="2" customFormat="1" ht="13.5" customHeight="1" x14ac:dyDescent="0.2">
      <c r="B57" s="37">
        <f t="shared" si="3"/>
        <v>0</v>
      </c>
      <c r="C57" s="42">
        <f t="shared" si="2"/>
        <v>0</v>
      </c>
      <c r="D57" s="70" t="s">
        <v>123</v>
      </c>
      <c r="E57" s="65"/>
      <c r="F57" s="65"/>
      <c r="G57" s="66"/>
      <c r="H57" s="29" t="s">
        <v>156</v>
      </c>
      <c r="I57" s="91" t="s">
        <v>17</v>
      </c>
      <c r="J57" s="16">
        <v>9.25</v>
      </c>
      <c r="K57" s="107">
        <v>0.5</v>
      </c>
      <c r="L57" s="55">
        <f t="shared" si="0"/>
        <v>0</v>
      </c>
      <c r="M57" s="96"/>
      <c r="N57" s="100"/>
      <c r="O57" s="97"/>
    </row>
    <row r="58" spans="2:15" s="2" customFormat="1" ht="13.5" customHeight="1" x14ac:dyDescent="0.2">
      <c r="B58" s="37">
        <f t="shared" si="3"/>
        <v>0</v>
      </c>
      <c r="C58" s="42">
        <f t="shared" si="2"/>
        <v>0</v>
      </c>
      <c r="D58" s="70" t="s">
        <v>124</v>
      </c>
      <c r="E58" s="65"/>
      <c r="F58" s="65"/>
      <c r="G58" s="66"/>
      <c r="H58" s="29" t="s">
        <v>157</v>
      </c>
      <c r="I58" s="91" t="s">
        <v>17</v>
      </c>
      <c r="J58" s="16">
        <v>9.25</v>
      </c>
      <c r="K58" s="107">
        <v>0.5</v>
      </c>
      <c r="L58" s="55">
        <f t="shared" si="0"/>
        <v>0</v>
      </c>
      <c r="M58" s="96"/>
      <c r="N58" s="100"/>
      <c r="O58" s="97"/>
    </row>
    <row r="59" spans="2:15" s="2" customFormat="1" ht="13.5" customHeight="1" x14ac:dyDescent="0.2">
      <c r="B59" s="37">
        <f t="shared" si="3"/>
        <v>0</v>
      </c>
      <c r="C59" s="42">
        <f t="shared" si="2"/>
        <v>0</v>
      </c>
      <c r="D59" s="70" t="s">
        <v>125</v>
      </c>
      <c r="E59" s="65"/>
      <c r="F59" s="65"/>
      <c r="G59" s="66"/>
      <c r="H59" s="29" t="s">
        <v>158</v>
      </c>
      <c r="I59" s="91" t="s">
        <v>17</v>
      </c>
      <c r="J59" s="16">
        <v>9.25</v>
      </c>
      <c r="K59" s="107">
        <v>0.5</v>
      </c>
      <c r="L59" s="55">
        <f t="shared" si="0"/>
        <v>0</v>
      </c>
      <c r="M59" s="96"/>
      <c r="N59" s="100"/>
      <c r="O59" s="97"/>
    </row>
    <row r="60" spans="2:15" s="2" customFormat="1" ht="13.5" customHeight="1" x14ac:dyDescent="0.2">
      <c r="B60" s="37">
        <f t="shared" si="3"/>
        <v>0</v>
      </c>
      <c r="C60" s="42">
        <f t="shared" si="2"/>
        <v>0</v>
      </c>
      <c r="D60" s="70" t="s">
        <v>126</v>
      </c>
      <c r="E60" s="65"/>
      <c r="F60" s="65"/>
      <c r="G60" s="66"/>
      <c r="H60" s="29" t="s">
        <v>159</v>
      </c>
      <c r="I60" s="91" t="s">
        <v>17</v>
      </c>
      <c r="J60" s="16">
        <v>9.25</v>
      </c>
      <c r="K60" s="107">
        <v>0.5</v>
      </c>
      <c r="L60" s="55">
        <f t="shared" si="0"/>
        <v>0</v>
      </c>
      <c r="M60" s="96"/>
      <c r="N60" s="100"/>
      <c r="O60" s="97"/>
    </row>
    <row r="61" spans="2:15" s="2" customFormat="1" ht="13.5" customHeight="1" x14ac:dyDescent="0.2">
      <c r="B61" s="37">
        <f t="shared" si="3"/>
        <v>0</v>
      </c>
      <c r="C61" s="42">
        <f t="shared" si="2"/>
        <v>0</v>
      </c>
      <c r="D61" s="70" t="s">
        <v>127</v>
      </c>
      <c r="E61" s="65"/>
      <c r="F61" s="65"/>
      <c r="G61" s="66"/>
      <c r="H61" s="29" t="s">
        <v>160</v>
      </c>
      <c r="I61" s="91" t="s">
        <v>17</v>
      </c>
      <c r="J61" s="16">
        <v>9.25</v>
      </c>
      <c r="K61" s="107">
        <v>0.5</v>
      </c>
      <c r="L61" s="55">
        <f t="shared" si="0"/>
        <v>0</v>
      </c>
      <c r="M61" s="96"/>
      <c r="N61" s="100"/>
      <c r="O61" s="97"/>
    </row>
    <row r="62" spans="2:15" s="2" customFormat="1" ht="13.5" customHeight="1" x14ac:dyDescent="0.2">
      <c r="B62" s="37">
        <f t="shared" si="3"/>
        <v>0</v>
      </c>
      <c r="C62" s="42">
        <f t="shared" si="2"/>
        <v>0</v>
      </c>
      <c r="D62" s="70" t="s">
        <v>128</v>
      </c>
      <c r="E62" s="65"/>
      <c r="F62" s="65"/>
      <c r="G62" s="66"/>
      <c r="H62" s="29" t="s">
        <v>161</v>
      </c>
      <c r="I62" s="91" t="s">
        <v>17</v>
      </c>
      <c r="J62" s="16">
        <v>9.25</v>
      </c>
      <c r="K62" s="107">
        <v>0.5</v>
      </c>
      <c r="L62" s="55">
        <f t="shared" si="0"/>
        <v>0</v>
      </c>
      <c r="M62" s="96"/>
      <c r="N62" s="100"/>
      <c r="O62" s="97"/>
    </row>
    <row r="63" spans="2:15" s="2" customFormat="1" ht="13.5" customHeight="1" x14ac:dyDescent="0.2">
      <c r="B63" s="15"/>
      <c r="C63" s="42"/>
      <c r="D63" s="26" t="s">
        <v>54</v>
      </c>
      <c r="E63" s="26"/>
      <c r="F63" s="18"/>
      <c r="G63" s="19"/>
      <c r="H63" s="29"/>
      <c r="I63" s="52"/>
      <c r="J63" s="16"/>
      <c r="K63" s="106"/>
      <c r="L63" s="55"/>
      <c r="M63" s="96"/>
      <c r="N63" s="100"/>
      <c r="O63" s="97"/>
    </row>
    <row r="64" spans="2:15" s="2" customFormat="1" ht="13.5" customHeight="1" x14ac:dyDescent="0.2">
      <c r="B64" s="37">
        <f t="shared" ref="B64:B65" si="4">I$10</f>
        <v>0</v>
      </c>
      <c r="C64" s="42">
        <f t="shared" si="2"/>
        <v>0</v>
      </c>
      <c r="D64" s="17" t="s">
        <v>55</v>
      </c>
      <c r="E64" s="65"/>
      <c r="F64" s="18"/>
      <c r="G64" s="19"/>
      <c r="H64" s="29" t="s">
        <v>56</v>
      </c>
      <c r="I64" s="52"/>
      <c r="J64" s="16">
        <v>95</v>
      </c>
      <c r="K64" s="106"/>
      <c r="L64" s="55">
        <f t="shared" si="0"/>
        <v>0</v>
      </c>
      <c r="M64" s="96">
        <f t="shared" si="1"/>
        <v>0</v>
      </c>
      <c r="N64" s="100"/>
      <c r="O64" s="97"/>
    </row>
    <row r="65" spans="2:15" s="2" customFormat="1" ht="13.5" customHeight="1" x14ac:dyDescent="0.2">
      <c r="B65" s="37">
        <f t="shared" si="4"/>
        <v>0</v>
      </c>
      <c r="C65" s="42">
        <f t="shared" si="2"/>
        <v>0</v>
      </c>
      <c r="D65" s="17" t="s">
        <v>57</v>
      </c>
      <c r="E65" s="65"/>
      <c r="F65" s="18"/>
      <c r="G65" s="19"/>
      <c r="H65" s="29" t="s">
        <v>58</v>
      </c>
      <c r="I65" s="52"/>
      <c r="J65" s="16">
        <v>85</v>
      </c>
      <c r="K65" s="107">
        <v>0.5</v>
      </c>
      <c r="L65" s="55">
        <f t="shared" si="0"/>
        <v>0</v>
      </c>
      <c r="M65" s="96">
        <f t="shared" si="1"/>
        <v>0</v>
      </c>
      <c r="N65" s="100"/>
      <c r="O65" s="97"/>
    </row>
    <row r="66" spans="2:15" s="2" customFormat="1" ht="13.5" customHeight="1" x14ac:dyDescent="0.2">
      <c r="B66" s="37"/>
      <c r="C66" s="42">
        <f t="shared" si="2"/>
        <v>0</v>
      </c>
      <c r="D66" s="17" t="s">
        <v>120</v>
      </c>
      <c r="E66" s="65"/>
      <c r="F66" s="18"/>
      <c r="G66" s="19"/>
      <c r="H66" s="29" t="s">
        <v>119</v>
      </c>
      <c r="I66" s="52"/>
      <c r="J66" s="16">
        <v>45</v>
      </c>
      <c r="K66" s="107"/>
      <c r="L66" s="55">
        <f t="shared" si="0"/>
        <v>0</v>
      </c>
      <c r="M66" s="96"/>
      <c r="N66" s="100"/>
      <c r="O66" s="97"/>
    </row>
    <row r="67" spans="2:15" s="2" customFormat="1" ht="13.5" customHeight="1" x14ac:dyDescent="0.2">
      <c r="B67" s="15"/>
      <c r="C67" s="42"/>
      <c r="D67" s="26"/>
      <c r="E67" s="33"/>
      <c r="F67" s="18"/>
      <c r="G67" s="19"/>
      <c r="H67" s="29"/>
      <c r="I67" s="52"/>
      <c r="J67" s="16"/>
      <c r="K67" s="106"/>
      <c r="L67" s="55"/>
      <c r="M67" s="96"/>
      <c r="N67" s="100"/>
      <c r="O67" s="97"/>
    </row>
    <row r="68" spans="2:15" s="2" customFormat="1" ht="13.5" customHeight="1" x14ac:dyDescent="0.2">
      <c r="B68" s="15"/>
      <c r="C68" s="42"/>
      <c r="D68" s="20" t="s">
        <v>59</v>
      </c>
      <c r="E68" s="20"/>
      <c r="F68" s="21"/>
      <c r="G68" s="21"/>
      <c r="H68" s="30"/>
      <c r="I68" s="30"/>
      <c r="J68" s="21"/>
      <c r="K68" s="108"/>
      <c r="L68" s="109"/>
      <c r="N68" s="100"/>
      <c r="O68" s="97"/>
    </row>
    <row r="69" spans="2:15" s="2" customFormat="1" ht="13.5" customHeight="1" x14ac:dyDescent="0.2">
      <c r="B69" s="15"/>
      <c r="C69" s="42"/>
      <c r="D69" s="27" t="s">
        <v>15</v>
      </c>
      <c r="E69" s="27"/>
      <c r="F69" s="28"/>
      <c r="G69" s="25"/>
      <c r="H69" s="31"/>
      <c r="I69" s="53"/>
      <c r="J69" s="24"/>
      <c r="K69" s="104"/>
      <c r="L69" s="55"/>
      <c r="N69" s="100"/>
      <c r="O69" s="97"/>
    </row>
    <row r="70" spans="2:15" s="2" customFormat="1" ht="13.5" customHeight="1" x14ac:dyDescent="0.2">
      <c r="B70" s="15"/>
      <c r="C70" s="42"/>
      <c r="D70" s="114" t="s">
        <v>64</v>
      </c>
      <c r="E70" s="115"/>
      <c r="F70" s="115"/>
      <c r="G70" s="116"/>
      <c r="H70" s="31" t="s">
        <v>65</v>
      </c>
      <c r="I70" s="90" t="s">
        <v>87</v>
      </c>
      <c r="J70" s="24">
        <v>33</v>
      </c>
      <c r="K70" s="104"/>
      <c r="L70" s="55">
        <f t="shared" ref="L70" si="5">C70*J70*(1-K70)</f>
        <v>0</v>
      </c>
      <c r="M70" s="96">
        <f t="shared" ref="M70" si="6">J70*C70-L70</f>
        <v>0</v>
      </c>
      <c r="N70" s="100"/>
      <c r="O70" s="97"/>
    </row>
    <row r="71" spans="2:15" s="2" customFormat="1" ht="13.5" customHeight="1" x14ac:dyDescent="0.25">
      <c r="B71" s="15"/>
      <c r="C71" s="42"/>
      <c r="D71" s="74" t="s">
        <v>95</v>
      </c>
      <c r="E71"/>
      <c r="F71"/>
      <c r="G71"/>
      <c r="H71" s="71"/>
      <c r="I71" s="53"/>
      <c r="J71" s="72"/>
      <c r="K71" s="105"/>
      <c r="L71" s="55"/>
      <c r="M71" s="96"/>
      <c r="N71" s="100"/>
      <c r="O71" s="97"/>
    </row>
    <row r="72" spans="2:15" s="2" customFormat="1" ht="13.5" customHeight="1" x14ac:dyDescent="0.2">
      <c r="B72" s="37"/>
      <c r="C72" s="42"/>
      <c r="D72" s="85"/>
      <c r="E72" s="86" t="s">
        <v>113</v>
      </c>
      <c r="F72" s="86"/>
      <c r="G72" s="87"/>
      <c r="H72" s="83" t="s">
        <v>60</v>
      </c>
      <c r="I72" s="53"/>
      <c r="J72" s="24">
        <v>0.85</v>
      </c>
      <c r="K72" s="104"/>
      <c r="L72" s="55">
        <f t="shared" ref="L72:L103" si="7">C72*J72*(1-K72)</f>
        <v>0</v>
      </c>
      <c r="M72" s="96">
        <f t="shared" ref="M72:M103" si="8">J72*C72-L72</f>
        <v>0</v>
      </c>
      <c r="N72" s="100"/>
      <c r="O72" s="97"/>
    </row>
    <row r="73" spans="2:15" s="2" customFormat="1" ht="13.5" customHeight="1" x14ac:dyDescent="0.2">
      <c r="B73" s="37"/>
      <c r="C73" s="42"/>
      <c r="D73" s="85"/>
      <c r="E73" s="86" t="s">
        <v>114</v>
      </c>
      <c r="F73" s="86"/>
      <c r="G73" s="87"/>
      <c r="H73" s="83" t="s">
        <v>61</v>
      </c>
      <c r="I73" s="53"/>
      <c r="J73" s="24">
        <v>0.85</v>
      </c>
      <c r="K73" s="104"/>
      <c r="L73" s="55">
        <f t="shared" si="7"/>
        <v>0</v>
      </c>
      <c r="M73" s="96">
        <f t="shared" si="8"/>
        <v>0</v>
      </c>
      <c r="N73" s="100"/>
      <c r="O73" s="97"/>
    </row>
    <row r="74" spans="2:15" s="2" customFormat="1" ht="13.5" customHeight="1" x14ac:dyDescent="0.2">
      <c r="B74" s="37"/>
      <c r="C74" s="42"/>
      <c r="D74" s="85"/>
      <c r="E74" s="86" t="s">
        <v>115</v>
      </c>
      <c r="F74" s="86"/>
      <c r="G74" s="87"/>
      <c r="H74" s="83" t="s">
        <v>62</v>
      </c>
      <c r="I74" s="53"/>
      <c r="J74" s="24">
        <v>0.85</v>
      </c>
      <c r="K74" s="104"/>
      <c r="L74" s="55">
        <f t="shared" si="7"/>
        <v>0</v>
      </c>
      <c r="M74" s="96">
        <f t="shared" si="8"/>
        <v>0</v>
      </c>
      <c r="N74" s="100"/>
      <c r="O74" s="97"/>
    </row>
    <row r="75" spans="2:15" s="2" customFormat="1" ht="13.5" customHeight="1" x14ac:dyDescent="0.2">
      <c r="B75" s="37"/>
      <c r="C75" s="42"/>
      <c r="D75" s="88"/>
      <c r="E75" s="2" t="s">
        <v>116</v>
      </c>
      <c r="H75" s="31" t="s">
        <v>63</v>
      </c>
      <c r="I75" s="53"/>
      <c r="J75" s="24">
        <v>0.85</v>
      </c>
      <c r="K75" s="104"/>
      <c r="L75" s="55">
        <f t="shared" si="7"/>
        <v>0</v>
      </c>
      <c r="M75" s="96">
        <f t="shared" si="8"/>
        <v>0</v>
      </c>
    </row>
    <row r="76" spans="2:15" s="2" customFormat="1" ht="13.5" customHeight="1" x14ac:dyDescent="0.2">
      <c r="B76" s="37"/>
      <c r="C76" s="42"/>
      <c r="D76" s="85"/>
      <c r="E76" s="86" t="s">
        <v>130</v>
      </c>
      <c r="F76" s="86"/>
      <c r="G76" s="87"/>
      <c r="H76" s="83" t="s">
        <v>66</v>
      </c>
      <c r="I76" s="53"/>
      <c r="J76" s="24">
        <v>3.7</v>
      </c>
      <c r="K76" s="104"/>
      <c r="L76" s="55">
        <f t="shared" si="7"/>
        <v>0</v>
      </c>
      <c r="M76" s="96">
        <f t="shared" si="8"/>
        <v>0</v>
      </c>
    </row>
    <row r="77" spans="2:15" s="2" customFormat="1" ht="13.5" customHeight="1" x14ac:dyDescent="0.2">
      <c r="B77" s="37"/>
      <c r="C77" s="42"/>
      <c r="D77" s="85"/>
      <c r="E77" s="86" t="s">
        <v>131</v>
      </c>
      <c r="F77" s="86"/>
      <c r="G77" s="87"/>
      <c r="H77" s="83" t="s">
        <v>67</v>
      </c>
      <c r="I77" s="53"/>
      <c r="J77" s="24">
        <v>3.7</v>
      </c>
      <c r="K77" s="104"/>
      <c r="L77" s="55">
        <f t="shared" si="7"/>
        <v>0</v>
      </c>
      <c r="M77" s="96">
        <f t="shared" si="8"/>
        <v>0</v>
      </c>
    </row>
    <row r="78" spans="2:15" s="2" customFormat="1" ht="13.5" customHeight="1" x14ac:dyDescent="0.2">
      <c r="B78" s="37"/>
      <c r="C78" s="42"/>
      <c r="D78" s="85"/>
      <c r="E78" s="86" t="s">
        <v>132</v>
      </c>
      <c r="F78" s="86"/>
      <c r="G78" s="87"/>
      <c r="H78" s="83" t="s">
        <v>68</v>
      </c>
      <c r="I78" s="53"/>
      <c r="J78" s="24">
        <v>3.7</v>
      </c>
      <c r="K78" s="104"/>
      <c r="L78" s="55">
        <f t="shared" si="7"/>
        <v>0</v>
      </c>
      <c r="M78" s="96">
        <f t="shared" si="8"/>
        <v>0</v>
      </c>
    </row>
    <row r="79" spans="2:15" s="2" customFormat="1" ht="13.5" customHeight="1" x14ac:dyDescent="0.2">
      <c r="B79" s="37"/>
      <c r="C79" s="42"/>
      <c r="D79" s="85"/>
      <c r="E79" s="76" t="s">
        <v>137</v>
      </c>
      <c r="F79" s="86"/>
      <c r="G79" s="87"/>
      <c r="H79" s="83" t="s">
        <v>69</v>
      </c>
      <c r="I79" s="53"/>
      <c r="J79" s="24">
        <v>3.7</v>
      </c>
      <c r="K79" s="104"/>
      <c r="L79" s="55">
        <f t="shared" si="7"/>
        <v>0</v>
      </c>
      <c r="M79" s="96">
        <f t="shared" si="8"/>
        <v>0</v>
      </c>
    </row>
    <row r="80" spans="2:15" s="2" customFormat="1" ht="13.5" customHeight="1" x14ac:dyDescent="0.2">
      <c r="B80" s="37"/>
      <c r="C80" s="42"/>
      <c r="D80" s="85"/>
      <c r="E80" s="76" t="s">
        <v>133</v>
      </c>
      <c r="F80" s="86"/>
      <c r="G80" s="87"/>
      <c r="H80" s="83" t="s">
        <v>70</v>
      </c>
      <c r="I80" s="53"/>
      <c r="J80" s="24">
        <v>3.7</v>
      </c>
      <c r="K80" s="104"/>
      <c r="L80" s="55">
        <f t="shared" si="7"/>
        <v>0</v>
      </c>
      <c r="M80" s="96">
        <f t="shared" si="8"/>
        <v>0</v>
      </c>
    </row>
    <row r="81" spans="2:13" s="2" customFormat="1" ht="13.5" customHeight="1" x14ac:dyDescent="0.2">
      <c r="B81" s="37"/>
      <c r="C81" s="42"/>
      <c r="E81" s="2" t="s">
        <v>134</v>
      </c>
      <c r="F81" s="84"/>
      <c r="G81" s="89"/>
      <c r="H81" s="31" t="s">
        <v>71</v>
      </c>
      <c r="I81" s="53"/>
      <c r="J81" s="24">
        <v>3.7</v>
      </c>
      <c r="K81" s="104"/>
      <c r="L81" s="55">
        <f t="shared" si="7"/>
        <v>0</v>
      </c>
      <c r="M81" s="96">
        <f t="shared" si="8"/>
        <v>0</v>
      </c>
    </row>
    <row r="82" spans="2:13" s="2" customFormat="1" ht="13.5" customHeight="1" x14ac:dyDescent="0.2">
      <c r="B82" s="37"/>
      <c r="C82" s="42"/>
      <c r="D82" s="70"/>
      <c r="E82" s="65" t="s">
        <v>135</v>
      </c>
      <c r="F82" s="65"/>
      <c r="G82" s="66"/>
      <c r="H82" s="83" t="s">
        <v>72</v>
      </c>
      <c r="I82" s="53"/>
      <c r="J82" s="24">
        <v>3.7</v>
      </c>
      <c r="K82" s="104"/>
      <c r="L82" s="55">
        <f t="shared" si="7"/>
        <v>0</v>
      </c>
      <c r="M82" s="96">
        <f t="shared" si="8"/>
        <v>0</v>
      </c>
    </row>
    <row r="83" spans="2:13" s="2" customFormat="1" ht="13.5" customHeight="1" x14ac:dyDescent="0.2">
      <c r="B83" s="15"/>
      <c r="C83" s="42"/>
      <c r="E83" s="2" t="s">
        <v>136</v>
      </c>
      <c r="F83" s="28"/>
      <c r="G83" s="25"/>
      <c r="H83" s="29" t="s">
        <v>73</v>
      </c>
      <c r="I83" s="52"/>
      <c r="J83" s="16">
        <v>3.7</v>
      </c>
      <c r="K83" s="106"/>
      <c r="L83" s="55">
        <f t="shared" si="7"/>
        <v>0</v>
      </c>
      <c r="M83" s="96">
        <f t="shared" si="8"/>
        <v>0</v>
      </c>
    </row>
    <row r="84" spans="2:13" s="2" customFormat="1" ht="13.5" customHeight="1" x14ac:dyDescent="0.2">
      <c r="B84" s="37"/>
      <c r="C84" s="42"/>
      <c r="D84" s="117" t="s">
        <v>38</v>
      </c>
      <c r="E84" s="118" t="s">
        <v>38</v>
      </c>
      <c r="F84" s="118" t="s">
        <v>38</v>
      </c>
      <c r="G84" s="119" t="s">
        <v>38</v>
      </c>
      <c r="H84" s="29"/>
      <c r="I84" s="52"/>
      <c r="J84" s="16"/>
      <c r="K84" s="106"/>
      <c r="L84" s="55"/>
      <c r="M84" s="96"/>
    </row>
    <row r="85" spans="2:13" s="2" customFormat="1" ht="13.5" customHeight="1" x14ac:dyDescent="0.2">
      <c r="B85" s="37">
        <f>IF(F$17=TRUE,0,I$11)</f>
        <v>0</v>
      </c>
      <c r="C85" s="42">
        <f t="shared" si="2"/>
        <v>0</v>
      </c>
      <c r="D85" s="114" t="s">
        <v>138</v>
      </c>
      <c r="E85" s="115"/>
      <c r="F85" s="115"/>
      <c r="G85" s="116"/>
      <c r="H85" s="29" t="s">
        <v>74</v>
      </c>
      <c r="I85" s="91" t="s">
        <v>17</v>
      </c>
      <c r="J85" s="16">
        <v>31.9</v>
      </c>
      <c r="K85" s="107">
        <v>0.5</v>
      </c>
      <c r="L85" s="55">
        <f t="shared" si="7"/>
        <v>0</v>
      </c>
      <c r="M85" s="96">
        <f t="shared" si="8"/>
        <v>0</v>
      </c>
    </row>
    <row r="86" spans="2:13" s="2" customFormat="1" ht="13.5" customHeight="1" x14ac:dyDescent="0.2">
      <c r="B86" s="37">
        <f t="shared" ref="B86:B100" si="9">IF(F$17=TRUE,0,I$11)</f>
        <v>0</v>
      </c>
      <c r="C86" s="42">
        <f t="shared" si="2"/>
        <v>0</v>
      </c>
      <c r="D86" s="114" t="s">
        <v>139</v>
      </c>
      <c r="E86" s="115"/>
      <c r="F86" s="115"/>
      <c r="G86" s="116"/>
      <c r="H86" s="29" t="s">
        <v>75</v>
      </c>
      <c r="I86" s="91" t="s">
        <v>17</v>
      </c>
      <c r="J86" s="16">
        <v>31.9</v>
      </c>
      <c r="K86" s="107">
        <v>0.5</v>
      </c>
      <c r="L86" s="55">
        <f t="shared" si="7"/>
        <v>0</v>
      </c>
      <c r="M86" s="96">
        <f t="shared" si="8"/>
        <v>0</v>
      </c>
    </row>
    <row r="87" spans="2:13" s="2" customFormat="1" ht="13.5" customHeight="1" x14ac:dyDescent="0.2">
      <c r="B87" s="37">
        <f t="shared" si="9"/>
        <v>0</v>
      </c>
      <c r="C87" s="42">
        <f t="shared" si="2"/>
        <v>0</v>
      </c>
      <c r="D87" s="114" t="s">
        <v>140</v>
      </c>
      <c r="E87" s="115"/>
      <c r="F87" s="115"/>
      <c r="G87" s="116"/>
      <c r="H87" s="29" t="s">
        <v>76</v>
      </c>
      <c r="I87" s="91" t="s">
        <v>17</v>
      </c>
      <c r="J87" s="16">
        <v>31.9</v>
      </c>
      <c r="K87" s="107">
        <v>0.5</v>
      </c>
      <c r="L87" s="55">
        <f t="shared" si="7"/>
        <v>0</v>
      </c>
      <c r="M87" s="96">
        <f t="shared" si="8"/>
        <v>0</v>
      </c>
    </row>
    <row r="88" spans="2:13" s="2" customFormat="1" ht="13.5" customHeight="1" x14ac:dyDescent="0.2">
      <c r="B88" s="37">
        <f t="shared" si="9"/>
        <v>0</v>
      </c>
      <c r="C88" s="42">
        <f t="shared" si="2"/>
        <v>0</v>
      </c>
      <c r="D88" s="114" t="s">
        <v>141</v>
      </c>
      <c r="E88" s="115"/>
      <c r="F88" s="115"/>
      <c r="G88" s="116"/>
      <c r="H88" s="29" t="s">
        <v>77</v>
      </c>
      <c r="I88" s="91" t="s">
        <v>17</v>
      </c>
      <c r="J88" s="16">
        <v>31.9</v>
      </c>
      <c r="K88" s="107">
        <v>0.5</v>
      </c>
      <c r="L88" s="55">
        <f t="shared" si="7"/>
        <v>0</v>
      </c>
      <c r="M88" s="96">
        <f t="shared" si="8"/>
        <v>0</v>
      </c>
    </row>
    <row r="89" spans="2:13" s="2" customFormat="1" ht="13.5" customHeight="1" x14ac:dyDescent="0.2">
      <c r="B89" s="37">
        <f t="shared" si="9"/>
        <v>0</v>
      </c>
      <c r="C89" s="42">
        <f t="shared" si="2"/>
        <v>0</v>
      </c>
      <c r="D89" s="114" t="s">
        <v>142</v>
      </c>
      <c r="E89" s="115"/>
      <c r="F89" s="115"/>
      <c r="G89" s="116"/>
      <c r="H89" s="29" t="s">
        <v>78</v>
      </c>
      <c r="I89" s="91" t="s">
        <v>17</v>
      </c>
      <c r="J89" s="16">
        <v>31.9</v>
      </c>
      <c r="K89" s="107">
        <v>0.5</v>
      </c>
      <c r="L89" s="55">
        <f t="shared" si="7"/>
        <v>0</v>
      </c>
      <c r="M89" s="96">
        <f t="shared" si="8"/>
        <v>0</v>
      </c>
    </row>
    <row r="90" spans="2:13" s="2" customFormat="1" ht="13.5" customHeight="1" x14ac:dyDescent="0.2">
      <c r="B90" s="37">
        <f t="shared" si="9"/>
        <v>0</v>
      </c>
      <c r="C90" s="42">
        <f t="shared" si="2"/>
        <v>0</v>
      </c>
      <c r="D90" s="114" t="s">
        <v>143</v>
      </c>
      <c r="E90" s="115"/>
      <c r="F90" s="115"/>
      <c r="G90" s="116"/>
      <c r="H90" s="29" t="s">
        <v>79</v>
      </c>
      <c r="I90" s="91" t="s">
        <v>17</v>
      </c>
      <c r="J90" s="16">
        <v>31.9</v>
      </c>
      <c r="K90" s="107">
        <v>0.5</v>
      </c>
      <c r="L90" s="55">
        <f t="shared" si="7"/>
        <v>0</v>
      </c>
      <c r="M90" s="96">
        <f t="shared" si="8"/>
        <v>0</v>
      </c>
    </row>
    <row r="91" spans="2:13" s="2" customFormat="1" ht="13.5" customHeight="1" x14ac:dyDescent="0.2">
      <c r="B91" s="37">
        <f t="shared" si="9"/>
        <v>0</v>
      </c>
      <c r="C91" s="42">
        <f t="shared" si="2"/>
        <v>0</v>
      </c>
      <c r="D91" s="114" t="s">
        <v>144</v>
      </c>
      <c r="E91" s="115"/>
      <c r="F91" s="115"/>
      <c r="G91" s="116"/>
      <c r="H91" s="29" t="s">
        <v>80</v>
      </c>
      <c r="I91" s="91" t="s">
        <v>17</v>
      </c>
      <c r="J91" s="16">
        <v>31.9</v>
      </c>
      <c r="K91" s="107">
        <v>0.5</v>
      </c>
      <c r="L91" s="55">
        <f t="shared" si="7"/>
        <v>0</v>
      </c>
      <c r="M91" s="96">
        <f t="shared" si="8"/>
        <v>0</v>
      </c>
    </row>
    <row r="92" spans="2:13" s="2" customFormat="1" ht="13.5" customHeight="1" x14ac:dyDescent="0.2">
      <c r="B92" s="37">
        <f t="shared" si="9"/>
        <v>0</v>
      </c>
      <c r="C92" s="42">
        <f t="shared" si="2"/>
        <v>0</v>
      </c>
      <c r="D92" s="114" t="s">
        <v>145</v>
      </c>
      <c r="E92" s="115"/>
      <c r="F92" s="115"/>
      <c r="G92" s="116"/>
      <c r="H92" s="29" t="s">
        <v>81</v>
      </c>
      <c r="I92" s="91" t="s">
        <v>17</v>
      </c>
      <c r="J92" s="16">
        <v>31.9</v>
      </c>
      <c r="K92" s="107">
        <v>0.5</v>
      </c>
      <c r="L92" s="55">
        <f t="shared" si="7"/>
        <v>0</v>
      </c>
      <c r="M92" s="96">
        <f t="shared" si="8"/>
        <v>0</v>
      </c>
    </row>
    <row r="93" spans="2:13" s="2" customFormat="1" ht="13.5" customHeight="1" x14ac:dyDescent="0.2">
      <c r="B93" s="37">
        <f t="shared" si="9"/>
        <v>0</v>
      </c>
      <c r="C93" s="42">
        <f t="shared" si="2"/>
        <v>0</v>
      </c>
      <c r="D93" s="114" t="s">
        <v>146</v>
      </c>
      <c r="E93" s="115"/>
      <c r="F93" s="115"/>
      <c r="G93" s="116"/>
      <c r="H93" s="29" t="s">
        <v>163</v>
      </c>
      <c r="I93" s="91" t="s">
        <v>17</v>
      </c>
      <c r="J93" s="16">
        <v>9.25</v>
      </c>
      <c r="K93" s="107">
        <v>0.5</v>
      </c>
      <c r="L93" s="55">
        <f t="shared" si="7"/>
        <v>0</v>
      </c>
      <c r="M93" s="96"/>
    </row>
    <row r="94" spans="2:13" s="2" customFormat="1" ht="13.5" customHeight="1" x14ac:dyDescent="0.2">
      <c r="B94" s="37">
        <f t="shared" si="9"/>
        <v>0</v>
      </c>
      <c r="C94" s="42">
        <f t="shared" si="2"/>
        <v>0</v>
      </c>
      <c r="D94" s="114" t="s">
        <v>147</v>
      </c>
      <c r="E94" s="115"/>
      <c r="F94" s="115"/>
      <c r="G94" s="116"/>
      <c r="H94" s="29" t="s">
        <v>164</v>
      </c>
      <c r="I94" s="91" t="s">
        <v>17</v>
      </c>
      <c r="J94" s="16">
        <v>9.25</v>
      </c>
      <c r="K94" s="107">
        <v>0.5</v>
      </c>
      <c r="L94" s="55">
        <f t="shared" si="7"/>
        <v>0</v>
      </c>
      <c r="M94" s="96"/>
    </row>
    <row r="95" spans="2:13" s="2" customFormat="1" ht="13.5" customHeight="1" x14ac:dyDescent="0.2">
      <c r="B95" s="37">
        <f t="shared" si="9"/>
        <v>0</v>
      </c>
      <c r="C95" s="42">
        <f t="shared" si="2"/>
        <v>0</v>
      </c>
      <c r="D95" s="114" t="s">
        <v>148</v>
      </c>
      <c r="E95" s="115"/>
      <c r="F95" s="115"/>
      <c r="G95" s="116"/>
      <c r="H95" s="29" t="s">
        <v>165</v>
      </c>
      <c r="I95" s="91" t="s">
        <v>17</v>
      </c>
      <c r="J95" s="16">
        <v>9.25</v>
      </c>
      <c r="K95" s="107">
        <v>0.5</v>
      </c>
      <c r="L95" s="55">
        <f t="shared" si="7"/>
        <v>0</v>
      </c>
      <c r="M95" s="96"/>
    </row>
    <row r="96" spans="2:13" s="2" customFormat="1" ht="13.5" customHeight="1" x14ac:dyDescent="0.2">
      <c r="B96" s="37">
        <f t="shared" si="9"/>
        <v>0</v>
      </c>
      <c r="C96" s="42">
        <f t="shared" si="2"/>
        <v>0</v>
      </c>
      <c r="D96" s="114" t="s">
        <v>149</v>
      </c>
      <c r="E96" s="115"/>
      <c r="F96" s="115"/>
      <c r="G96" s="116"/>
      <c r="H96" s="29" t="s">
        <v>166</v>
      </c>
      <c r="I96" s="91" t="s">
        <v>17</v>
      </c>
      <c r="J96" s="16">
        <v>9.25</v>
      </c>
      <c r="K96" s="107">
        <v>0.5</v>
      </c>
      <c r="L96" s="55">
        <f t="shared" si="7"/>
        <v>0</v>
      </c>
      <c r="M96" s="96"/>
    </row>
    <row r="97" spans="2:15" s="2" customFormat="1" ht="13.5" customHeight="1" x14ac:dyDescent="0.2">
      <c r="B97" s="37">
        <f t="shared" si="9"/>
        <v>0</v>
      </c>
      <c r="C97" s="42">
        <f t="shared" si="2"/>
        <v>0</v>
      </c>
      <c r="D97" s="114" t="s">
        <v>150</v>
      </c>
      <c r="E97" s="115"/>
      <c r="F97" s="115"/>
      <c r="G97" s="116"/>
      <c r="H97" s="29" t="s">
        <v>167</v>
      </c>
      <c r="I97" s="91" t="s">
        <v>17</v>
      </c>
      <c r="J97" s="16">
        <v>9.25</v>
      </c>
      <c r="K97" s="107">
        <v>0.5</v>
      </c>
      <c r="L97" s="55">
        <f t="shared" si="7"/>
        <v>0</v>
      </c>
      <c r="M97" s="96"/>
    </row>
    <row r="98" spans="2:15" s="2" customFormat="1" ht="13.5" customHeight="1" x14ac:dyDescent="0.2">
      <c r="B98" s="37">
        <f t="shared" si="9"/>
        <v>0</v>
      </c>
      <c r="C98" s="42">
        <f t="shared" si="2"/>
        <v>0</v>
      </c>
      <c r="D98" s="114" t="s">
        <v>154</v>
      </c>
      <c r="E98" s="115"/>
      <c r="F98" s="115"/>
      <c r="G98" s="116"/>
      <c r="H98" s="29" t="s">
        <v>168</v>
      </c>
      <c r="I98" s="91" t="s">
        <v>17</v>
      </c>
      <c r="J98" s="16">
        <v>9.25</v>
      </c>
      <c r="K98" s="107">
        <v>0.5</v>
      </c>
      <c r="L98" s="55">
        <f t="shared" si="7"/>
        <v>0</v>
      </c>
      <c r="M98" s="96"/>
      <c r="N98" s="100"/>
      <c r="O98" s="97"/>
    </row>
    <row r="99" spans="2:15" s="2" customFormat="1" ht="13.5" customHeight="1" x14ac:dyDescent="0.2">
      <c r="B99" s="37">
        <f t="shared" si="9"/>
        <v>0</v>
      </c>
      <c r="C99" s="42">
        <f t="shared" si="2"/>
        <v>0</v>
      </c>
      <c r="D99" s="114" t="s">
        <v>151</v>
      </c>
      <c r="E99" s="115"/>
      <c r="F99" s="115"/>
      <c r="G99" s="116"/>
      <c r="H99" s="29" t="s">
        <v>169</v>
      </c>
      <c r="I99" s="91" t="s">
        <v>17</v>
      </c>
      <c r="J99" s="16">
        <v>9.25</v>
      </c>
      <c r="K99" s="107">
        <v>0.5</v>
      </c>
      <c r="L99" s="55">
        <f t="shared" si="7"/>
        <v>0</v>
      </c>
      <c r="M99" s="96"/>
      <c r="N99" s="100"/>
      <c r="O99" s="97"/>
    </row>
    <row r="100" spans="2:15" s="2" customFormat="1" ht="13.5" customHeight="1" x14ac:dyDescent="0.2">
      <c r="B100" s="37">
        <f t="shared" si="9"/>
        <v>0</v>
      </c>
      <c r="C100" s="42">
        <f t="shared" si="2"/>
        <v>0</v>
      </c>
      <c r="D100" s="114" t="s">
        <v>152</v>
      </c>
      <c r="E100" s="115"/>
      <c r="F100" s="115"/>
      <c r="G100" s="116"/>
      <c r="H100" s="29" t="s">
        <v>170</v>
      </c>
      <c r="I100" s="91" t="s">
        <v>17</v>
      </c>
      <c r="J100" s="16">
        <v>9.25</v>
      </c>
      <c r="K100" s="107">
        <v>0.5</v>
      </c>
      <c r="L100" s="55">
        <f t="shared" si="7"/>
        <v>0</v>
      </c>
      <c r="M100" s="96"/>
      <c r="N100" s="100"/>
      <c r="O100" s="97"/>
    </row>
    <row r="101" spans="2:15" s="2" customFormat="1" ht="13.5" customHeight="1" x14ac:dyDescent="0.2">
      <c r="B101" s="15"/>
      <c r="C101" s="42"/>
      <c r="D101" s="26" t="s">
        <v>54</v>
      </c>
      <c r="E101" s="26"/>
      <c r="F101" s="18"/>
      <c r="G101" s="19"/>
      <c r="H101" s="29"/>
      <c r="I101" s="52"/>
      <c r="J101" s="16">
        <v>0</v>
      </c>
      <c r="K101" s="106"/>
      <c r="L101" s="55"/>
      <c r="M101" s="96"/>
      <c r="N101" s="100"/>
      <c r="O101" s="97"/>
    </row>
    <row r="102" spans="2:15" s="2" customFormat="1" ht="13.5" customHeight="1" x14ac:dyDescent="0.2">
      <c r="B102" s="37">
        <f t="shared" ref="B102:B103" si="10">$I$11</f>
        <v>0</v>
      </c>
      <c r="C102" s="42">
        <f t="shared" si="2"/>
        <v>0</v>
      </c>
      <c r="D102" s="15" t="s">
        <v>82</v>
      </c>
      <c r="E102" s="17"/>
      <c r="F102" s="18"/>
      <c r="G102" s="19"/>
      <c r="H102" s="29" t="s">
        <v>83</v>
      </c>
      <c r="I102" s="52"/>
      <c r="J102" s="16">
        <v>95</v>
      </c>
      <c r="K102" s="106"/>
      <c r="L102" s="55">
        <f t="shared" si="7"/>
        <v>0</v>
      </c>
      <c r="M102" s="96">
        <f t="shared" si="8"/>
        <v>0</v>
      </c>
      <c r="N102" s="100"/>
      <c r="O102" s="97"/>
    </row>
    <row r="103" spans="2:15" x14ac:dyDescent="0.25">
      <c r="B103" s="37">
        <f t="shared" si="10"/>
        <v>0</v>
      </c>
      <c r="C103" s="42">
        <f t="shared" si="2"/>
        <v>0</v>
      </c>
      <c r="D103" s="17" t="s">
        <v>57</v>
      </c>
      <c r="E103" s="65"/>
      <c r="F103" s="18"/>
      <c r="G103" s="19"/>
      <c r="H103" s="29" t="s">
        <v>58</v>
      </c>
      <c r="I103" s="52"/>
      <c r="J103" s="16">
        <v>85</v>
      </c>
      <c r="K103" s="106">
        <v>0.5</v>
      </c>
      <c r="L103" s="55">
        <f t="shared" si="7"/>
        <v>0</v>
      </c>
      <c r="M103" s="96">
        <f t="shared" si="8"/>
        <v>0</v>
      </c>
      <c r="N103" s="100"/>
      <c r="O103" s="97"/>
    </row>
    <row r="104" spans="2:15" x14ac:dyDescent="0.25">
      <c r="B104" s="37"/>
      <c r="C104" s="42"/>
      <c r="D104" s="2"/>
      <c r="E104" s="65"/>
      <c r="F104" s="18"/>
      <c r="G104" s="19"/>
      <c r="H104" s="29"/>
      <c r="I104" s="52"/>
      <c r="J104" s="55"/>
      <c r="K104" s="106"/>
      <c r="L104" s="55"/>
      <c r="M104" s="96"/>
      <c r="N104" s="100"/>
      <c r="O104" s="97"/>
    </row>
    <row r="105" spans="2:15" x14ac:dyDescent="0.25">
      <c r="D105" s="32" t="s">
        <v>84</v>
      </c>
      <c r="E105" s="32"/>
      <c r="F105" s="33"/>
      <c r="G105" s="34"/>
      <c r="H105" s="35"/>
      <c r="I105" s="36"/>
      <c r="J105" s="36"/>
      <c r="K105" s="36"/>
      <c r="L105" s="94">
        <f>SUM(L32:L104)</f>
        <v>0</v>
      </c>
      <c r="O105" s="97"/>
    </row>
    <row r="106" spans="2:15" x14ac:dyDescent="0.25">
      <c r="D106" s="32" t="s">
        <v>85</v>
      </c>
      <c r="E106" s="32"/>
      <c r="F106" s="33"/>
      <c r="G106" s="34"/>
      <c r="H106" s="35"/>
      <c r="I106" s="36"/>
      <c r="J106" s="36"/>
      <c r="K106" s="36"/>
      <c r="L106" s="94">
        <f>SUM(L70:L83,L34:L47)</f>
        <v>0</v>
      </c>
    </row>
    <row r="107" spans="2:15" x14ac:dyDescent="0.25">
      <c r="D107" s="32" t="s">
        <v>98</v>
      </c>
      <c r="E107" s="32"/>
      <c r="F107" s="93"/>
      <c r="G107" s="34"/>
      <c r="H107" s="35"/>
      <c r="I107" s="36"/>
      <c r="J107" s="36"/>
      <c r="K107" s="36"/>
      <c r="L107" s="94">
        <f>SUM(J49:J55,J65,J85:J92,J103)+SUM(M34:M104)+SUM(J56:J62)*3+SUM(J93:J100)*3</f>
        <v>1064.75</v>
      </c>
    </row>
    <row r="108" spans="2:15" ht="15.75" x14ac:dyDescent="0.25">
      <c r="C108" s="110"/>
      <c r="E108" s="2"/>
      <c r="F108" s="2"/>
      <c r="G108" s="2"/>
      <c r="H108" s="2"/>
      <c r="I108" s="36"/>
      <c r="J108" s="36"/>
      <c r="K108" s="11"/>
      <c r="L108" s="2"/>
    </row>
    <row r="109" spans="2:15" x14ac:dyDescent="0.25">
      <c r="C109" s="102" t="s">
        <v>121</v>
      </c>
      <c r="E109" s="2"/>
      <c r="F109" s="2"/>
      <c r="G109" s="2"/>
      <c r="H109" s="2"/>
      <c r="I109" s="36"/>
      <c r="J109" s="36"/>
      <c r="K109" s="11"/>
      <c r="L109" s="2"/>
    </row>
    <row r="110" spans="2:15" x14ac:dyDescent="0.25">
      <c r="C110" s="102" t="s">
        <v>117</v>
      </c>
      <c r="E110" s="2"/>
      <c r="F110" s="2"/>
      <c r="G110" s="2"/>
      <c r="H110" s="2"/>
      <c r="I110" s="36"/>
      <c r="J110" s="36"/>
      <c r="K110" s="11"/>
      <c r="L110" s="2"/>
    </row>
    <row r="111" spans="2:15" ht="15.75" x14ac:dyDescent="0.25">
      <c r="C111" s="110"/>
      <c r="E111" s="2"/>
      <c r="F111" s="2"/>
      <c r="G111" s="2"/>
      <c r="H111" s="2"/>
      <c r="I111" s="36"/>
      <c r="J111" s="36"/>
      <c r="K111" s="11"/>
      <c r="L111" s="2"/>
    </row>
    <row r="112" spans="2:15" ht="15" customHeight="1" x14ac:dyDescent="0.25">
      <c r="C112" s="101" t="s">
        <v>106</v>
      </c>
      <c r="E112" s="2"/>
      <c r="F112" s="2"/>
      <c r="G112" s="2"/>
      <c r="H112" s="2"/>
      <c r="I112" s="36"/>
      <c r="J112" s="36"/>
      <c r="L112" s="2"/>
    </row>
    <row r="113" spans="1:14" ht="15" customHeight="1" x14ac:dyDescent="0.25">
      <c r="C113" s="102" t="s">
        <v>104</v>
      </c>
      <c r="E113" s="2"/>
      <c r="F113" s="2"/>
      <c r="G113" s="2"/>
      <c r="H113" s="2"/>
      <c r="I113" s="36"/>
      <c r="J113" s="36"/>
      <c r="L113" s="2"/>
    </row>
    <row r="114" spans="1:14" ht="15" customHeight="1" x14ac:dyDescent="0.35">
      <c r="C114" s="103" t="s">
        <v>86</v>
      </c>
      <c r="E114" s="54"/>
      <c r="F114" s="2"/>
      <c r="G114" s="2"/>
      <c r="H114" s="2"/>
      <c r="I114" s="36"/>
      <c r="J114" s="36"/>
      <c r="L114" s="2"/>
    </row>
    <row r="115" spans="1:14" ht="11.45" customHeight="1" x14ac:dyDescent="0.35">
      <c r="C115" s="103"/>
      <c r="E115" s="54"/>
      <c r="F115" s="2"/>
      <c r="G115" s="2"/>
      <c r="H115" s="2"/>
      <c r="I115" s="36"/>
      <c r="J115" s="36"/>
      <c r="L115" s="2"/>
    </row>
    <row r="116" spans="1:14" ht="14.45" customHeight="1" x14ac:dyDescent="0.35">
      <c r="C116" s="102" t="s">
        <v>105</v>
      </c>
      <c r="E116" s="54"/>
      <c r="F116" s="2"/>
      <c r="G116" s="2"/>
      <c r="H116" s="2"/>
      <c r="I116" s="36"/>
      <c r="J116" s="36"/>
      <c r="L116" s="2"/>
    </row>
    <row r="117" spans="1:14" x14ac:dyDescent="0.25">
      <c r="I117" s="36"/>
      <c r="J117" s="36"/>
      <c r="K117"/>
    </row>
    <row r="118" spans="1:14" x14ac:dyDescent="0.25">
      <c r="F118" s="2"/>
      <c r="G118" s="2"/>
      <c r="H118" s="2"/>
      <c r="I118" s="36"/>
      <c r="J118" s="36"/>
      <c r="K118" s="11"/>
      <c r="L118" s="2"/>
    </row>
    <row r="119" spans="1:14" x14ac:dyDescent="0.25">
      <c r="D119" s="90" t="s">
        <v>87</v>
      </c>
      <c r="E119" s="2" t="s">
        <v>96</v>
      </c>
      <c r="F119" s="2"/>
      <c r="G119" s="2"/>
      <c r="H119" s="2"/>
      <c r="I119" s="11"/>
      <c r="J119" s="11"/>
      <c r="K119" s="11"/>
      <c r="L119" s="2"/>
    </row>
    <row r="120" spans="1:14" x14ac:dyDescent="0.25">
      <c r="D120" s="91" t="s">
        <v>17</v>
      </c>
      <c r="E120" s="2" t="s">
        <v>97</v>
      </c>
      <c r="F120" s="2"/>
      <c r="G120" s="2"/>
      <c r="H120" s="2"/>
      <c r="I120" s="11"/>
      <c r="J120" s="11"/>
      <c r="K120" s="11"/>
      <c r="L120" s="2"/>
    </row>
    <row r="121" spans="1:14" x14ac:dyDescent="0.25">
      <c r="D121" s="92" t="s">
        <v>88</v>
      </c>
      <c r="E121" s="2" t="s">
        <v>89</v>
      </c>
      <c r="F121" s="2"/>
      <c r="G121" s="2"/>
      <c r="H121" s="2"/>
      <c r="I121" s="11"/>
      <c r="J121" s="11"/>
      <c r="K121" s="11"/>
      <c r="L121" s="2"/>
    </row>
    <row r="122" spans="1:14" x14ac:dyDescent="0.25">
      <c r="D122" s="2"/>
      <c r="E122" s="2"/>
      <c r="F122" s="2"/>
      <c r="G122" s="2"/>
      <c r="H122" s="2"/>
      <c r="I122" s="11"/>
      <c r="J122" s="11"/>
      <c r="K122" s="11"/>
      <c r="L122" s="2"/>
    </row>
    <row r="123" spans="1:14" s="10" customFormat="1" ht="18" customHeight="1" x14ac:dyDescent="0.4">
      <c r="A123"/>
      <c r="B123"/>
      <c r="C123" s="56" t="s">
        <v>90</v>
      </c>
      <c r="D123" s="56"/>
      <c r="E123" s="57"/>
      <c r="F123" s="57"/>
      <c r="G123" s="57"/>
      <c r="H123" s="57"/>
      <c r="I123" s="57"/>
      <c r="J123" s="57"/>
      <c r="K123" s="57"/>
      <c r="L123" s="111" t="s">
        <v>162</v>
      </c>
      <c r="M123" s="10">
        <v>0.9</v>
      </c>
      <c r="N123" s="99"/>
    </row>
    <row r="124" spans="1:14" s="10" customFormat="1" ht="18" customHeight="1" x14ac:dyDescent="0.4">
      <c r="A124"/>
      <c r="B124"/>
      <c r="C124" s="38" t="s">
        <v>91</v>
      </c>
      <c r="D124" s="38"/>
      <c r="E124" s="39"/>
      <c r="F124" s="39"/>
      <c r="G124" s="39"/>
      <c r="H124" s="39"/>
      <c r="I124" s="39"/>
      <c r="J124" s="39"/>
      <c r="K124" s="39"/>
      <c r="N124" s="99"/>
    </row>
    <row r="125" spans="1:14" x14ac:dyDescent="0.25">
      <c r="C125" s="2" t="s">
        <v>92</v>
      </c>
      <c r="D125" s="2"/>
      <c r="E125" s="2"/>
      <c r="F125" s="2"/>
      <c r="G125" s="2"/>
      <c r="H125" s="2"/>
      <c r="I125" s="3"/>
      <c r="J125" s="3"/>
      <c r="K125" s="3"/>
      <c r="L125" s="2"/>
    </row>
    <row r="126" spans="1:14" x14ac:dyDescent="0.25">
      <c r="C126" s="2" t="s">
        <v>93</v>
      </c>
      <c r="D126" s="2"/>
      <c r="E126" s="2"/>
      <c r="F126" s="2"/>
      <c r="G126" s="2"/>
      <c r="H126" s="2"/>
      <c r="I126" s="3"/>
      <c r="J126" s="3"/>
      <c r="K126" s="3"/>
      <c r="L126" s="2"/>
    </row>
    <row r="127" spans="1:14" x14ac:dyDescent="0.25">
      <c r="C127" s="2"/>
      <c r="D127" s="2"/>
      <c r="E127" s="2"/>
      <c r="F127" s="2"/>
      <c r="G127" s="2"/>
      <c r="H127" s="2"/>
      <c r="I127" s="3"/>
      <c r="J127" s="3"/>
      <c r="K127" s="3"/>
      <c r="L127" s="2"/>
    </row>
    <row r="128" spans="1:14" x14ac:dyDescent="0.25">
      <c r="C128" s="120" t="s">
        <v>94</v>
      </c>
      <c r="D128" s="120"/>
      <c r="E128" s="120"/>
      <c r="F128" s="120"/>
      <c r="G128" s="120"/>
      <c r="H128" s="120"/>
      <c r="I128" s="120"/>
      <c r="J128" s="120"/>
      <c r="K128" s="120"/>
      <c r="L128" s="120"/>
    </row>
    <row r="129" spans="5:12" x14ac:dyDescent="0.25">
      <c r="F129" s="2"/>
      <c r="G129" s="2"/>
      <c r="H129" s="2"/>
      <c r="I129" s="3"/>
      <c r="J129" s="3"/>
      <c r="K129" s="3"/>
      <c r="L129" s="2"/>
    </row>
    <row r="130" spans="5:12" x14ac:dyDescent="0.25">
      <c r="F130" s="2"/>
      <c r="G130" s="2"/>
      <c r="H130" s="2"/>
      <c r="I130" s="3"/>
      <c r="J130" s="3"/>
      <c r="K130" s="3"/>
      <c r="L130" s="2"/>
    </row>
    <row r="131" spans="5:12" x14ac:dyDescent="0.25">
      <c r="F131" s="2"/>
      <c r="G131" s="2"/>
      <c r="H131" s="2"/>
      <c r="I131" s="3"/>
      <c r="J131" s="3"/>
      <c r="K131" s="3"/>
      <c r="L131" s="2"/>
    </row>
    <row r="132" spans="5:12" x14ac:dyDescent="0.25">
      <c r="E132" s="2"/>
      <c r="F132" s="2"/>
      <c r="G132" s="2"/>
      <c r="H132" s="2"/>
      <c r="I132" s="3"/>
      <c r="J132" s="3"/>
      <c r="K132" s="3"/>
      <c r="L132" s="2"/>
    </row>
    <row r="133" spans="5:12" x14ac:dyDescent="0.25">
      <c r="E133" s="2"/>
      <c r="F133" s="2"/>
      <c r="G133" s="2"/>
      <c r="H133" s="2"/>
      <c r="I133" s="3"/>
      <c r="J133" s="3"/>
      <c r="K133" s="3"/>
      <c r="L133" s="2"/>
    </row>
    <row r="134" spans="5:12" x14ac:dyDescent="0.25">
      <c r="E134" s="2"/>
      <c r="F134" s="2"/>
      <c r="G134" s="2"/>
      <c r="H134" s="2"/>
      <c r="I134" s="3"/>
      <c r="J134" s="3"/>
      <c r="K134" s="3"/>
      <c r="L134" s="2"/>
    </row>
    <row r="135" spans="5:12" x14ac:dyDescent="0.25">
      <c r="E135" s="2"/>
      <c r="F135" s="2"/>
      <c r="G135" s="2"/>
      <c r="H135" s="2"/>
      <c r="I135" s="3"/>
      <c r="J135" s="3"/>
      <c r="K135" s="3"/>
      <c r="L135" s="2"/>
    </row>
    <row r="136" spans="5:12" x14ac:dyDescent="0.25">
      <c r="E136" s="2"/>
      <c r="F136" s="2"/>
      <c r="G136" s="2"/>
      <c r="H136" s="2"/>
      <c r="I136" s="3"/>
      <c r="J136" s="3"/>
      <c r="K136" s="3"/>
      <c r="L136" s="2"/>
    </row>
    <row r="137" spans="5:12" x14ac:dyDescent="0.25">
      <c r="E137" s="2"/>
      <c r="F137" s="2"/>
      <c r="G137" s="2"/>
      <c r="H137" s="2"/>
      <c r="I137" s="3"/>
      <c r="J137" s="3"/>
      <c r="K137" s="3"/>
      <c r="L137" s="2"/>
    </row>
    <row r="138" spans="5:12" x14ac:dyDescent="0.25">
      <c r="E138" s="2"/>
      <c r="F138" s="2"/>
      <c r="G138" s="2"/>
      <c r="H138" s="2"/>
      <c r="I138" s="3"/>
      <c r="J138" s="3"/>
      <c r="K138" s="3"/>
      <c r="L138" s="2"/>
    </row>
    <row r="139" spans="5:12" x14ac:dyDescent="0.25">
      <c r="E139" s="2"/>
      <c r="F139" s="2"/>
      <c r="G139" s="2"/>
      <c r="H139" s="2"/>
      <c r="I139" s="3"/>
      <c r="J139" s="3"/>
      <c r="K139" s="3"/>
      <c r="L139" s="2"/>
    </row>
    <row r="140" spans="5:12" x14ac:dyDescent="0.25">
      <c r="E140" s="2"/>
      <c r="F140" s="2"/>
      <c r="G140" s="2"/>
      <c r="H140" s="2"/>
      <c r="I140" s="3"/>
      <c r="J140" s="3"/>
      <c r="K140" s="3"/>
      <c r="L140" s="2"/>
    </row>
    <row r="141" spans="5:12" x14ac:dyDescent="0.25">
      <c r="E141" s="2"/>
      <c r="F141" s="2"/>
      <c r="G141" s="2"/>
      <c r="H141" s="2"/>
      <c r="I141" s="3"/>
      <c r="J141" s="3"/>
      <c r="K141" s="3"/>
      <c r="L141" s="2"/>
    </row>
    <row r="142" spans="5:12" x14ac:dyDescent="0.25">
      <c r="E142" s="2"/>
      <c r="F142" s="2"/>
      <c r="G142" s="2"/>
      <c r="H142" s="2"/>
      <c r="I142" s="3"/>
      <c r="J142" s="3"/>
      <c r="K142" s="3"/>
      <c r="L142" s="2"/>
    </row>
    <row r="143" spans="5:12" x14ac:dyDescent="0.25">
      <c r="E143" s="2"/>
      <c r="F143" s="2"/>
      <c r="G143" s="2"/>
      <c r="H143" s="2"/>
      <c r="I143" s="3"/>
      <c r="J143" s="3"/>
      <c r="K143" s="3"/>
      <c r="L143" s="2"/>
    </row>
    <row r="144" spans="5:12" x14ac:dyDescent="0.25">
      <c r="E144" s="2"/>
      <c r="F144" s="2"/>
      <c r="G144" s="2"/>
      <c r="H144" s="2"/>
      <c r="I144" s="3"/>
      <c r="J144" s="3"/>
      <c r="K144" s="3"/>
      <c r="L144" s="2"/>
    </row>
    <row r="145" spans="5:12" x14ac:dyDescent="0.25">
      <c r="E145" s="2"/>
      <c r="F145" s="2"/>
      <c r="G145" s="2"/>
      <c r="H145" s="2"/>
      <c r="I145" s="3"/>
      <c r="J145" s="3"/>
      <c r="K145" s="3"/>
      <c r="L145" s="2"/>
    </row>
    <row r="146" spans="5:12" x14ac:dyDescent="0.25">
      <c r="E146" s="2"/>
      <c r="F146" s="2"/>
      <c r="G146" s="2"/>
      <c r="H146" s="2"/>
      <c r="I146" s="3"/>
      <c r="J146" s="3"/>
      <c r="K146" s="3"/>
      <c r="L146" s="2"/>
    </row>
    <row r="147" spans="5:12" x14ac:dyDescent="0.25">
      <c r="E147" s="2"/>
      <c r="F147" s="2"/>
      <c r="G147" s="2"/>
      <c r="H147" s="2"/>
      <c r="I147" s="3"/>
      <c r="J147" s="3"/>
      <c r="K147" s="3"/>
      <c r="L147" s="2"/>
    </row>
    <row r="148" spans="5:12" x14ac:dyDescent="0.25">
      <c r="E148" s="2"/>
      <c r="F148" s="2"/>
      <c r="G148" s="2"/>
      <c r="H148" s="2"/>
      <c r="I148" s="3"/>
      <c r="J148" s="3"/>
      <c r="K148" s="3"/>
      <c r="L148" s="2"/>
    </row>
    <row r="149" spans="5:12" x14ac:dyDescent="0.25">
      <c r="E149" s="2"/>
      <c r="F149" s="2"/>
      <c r="G149" s="2"/>
      <c r="H149" s="2"/>
      <c r="I149" s="3"/>
      <c r="J149" s="3"/>
      <c r="K149" s="3"/>
      <c r="L149" s="2"/>
    </row>
    <row r="150" spans="5:12" x14ac:dyDescent="0.25">
      <c r="E150" s="2"/>
      <c r="F150" s="2"/>
      <c r="G150" s="2"/>
      <c r="H150" s="2"/>
      <c r="I150" s="3"/>
      <c r="J150" s="3"/>
      <c r="K150" s="3"/>
      <c r="L150" s="2"/>
    </row>
    <row r="151" spans="5:12" x14ac:dyDescent="0.25">
      <c r="E151" s="2"/>
      <c r="F151" s="2"/>
      <c r="G151" s="2"/>
      <c r="H151" s="2"/>
      <c r="I151" s="3"/>
      <c r="J151" s="3"/>
      <c r="K151" s="3"/>
      <c r="L151" s="2"/>
    </row>
    <row r="152" spans="5:12" x14ac:dyDescent="0.25">
      <c r="E152" s="2"/>
      <c r="F152" s="2"/>
      <c r="G152" s="2"/>
      <c r="H152" s="2"/>
      <c r="I152" s="3"/>
      <c r="J152" s="3"/>
      <c r="K152" s="3"/>
      <c r="L152" s="2"/>
    </row>
    <row r="153" spans="5:12" x14ac:dyDescent="0.25">
      <c r="E153" s="2"/>
      <c r="F153" s="2"/>
      <c r="G153" s="2"/>
      <c r="H153" s="2"/>
      <c r="I153" s="3"/>
      <c r="J153" s="3"/>
      <c r="K153" s="3"/>
      <c r="L153" s="2"/>
    </row>
    <row r="154" spans="5:12" x14ac:dyDescent="0.25">
      <c r="E154" s="2"/>
      <c r="F154" s="2"/>
      <c r="G154" s="2"/>
      <c r="H154" s="2"/>
      <c r="I154" s="3"/>
      <c r="J154" s="3"/>
      <c r="K154" s="3"/>
      <c r="L154" s="2"/>
    </row>
    <row r="155" spans="5:12" x14ac:dyDescent="0.25">
      <c r="E155" s="2"/>
      <c r="F155" s="2"/>
      <c r="G155" s="2"/>
      <c r="H155" s="2"/>
      <c r="I155" s="3"/>
      <c r="J155" s="3"/>
      <c r="K155" s="3"/>
      <c r="L155" s="2"/>
    </row>
    <row r="156" spans="5:12" x14ac:dyDescent="0.25">
      <c r="E156" s="2"/>
      <c r="F156" s="2"/>
      <c r="G156" s="2"/>
      <c r="H156" s="2"/>
      <c r="I156" s="3"/>
      <c r="J156" s="3"/>
      <c r="K156" s="3"/>
      <c r="L156" s="2"/>
    </row>
    <row r="157" spans="5:12" x14ac:dyDescent="0.25">
      <c r="E157" s="2"/>
      <c r="F157" s="2"/>
      <c r="G157" s="2"/>
      <c r="H157" s="2"/>
      <c r="I157" s="3"/>
      <c r="J157" s="3"/>
      <c r="K157" s="3"/>
      <c r="L157" s="2"/>
    </row>
    <row r="158" spans="5:12" x14ac:dyDescent="0.25">
      <c r="E158" s="2"/>
      <c r="F158" s="2"/>
      <c r="G158" s="2"/>
      <c r="H158" s="2"/>
      <c r="I158" s="3"/>
      <c r="J158" s="3"/>
      <c r="K158" s="3"/>
      <c r="L158" s="2"/>
    </row>
    <row r="159" spans="5:12" x14ac:dyDescent="0.25">
      <c r="E159" s="2"/>
      <c r="F159" s="2"/>
      <c r="G159" s="2"/>
      <c r="H159" s="2"/>
      <c r="I159" s="3"/>
      <c r="J159" s="3"/>
      <c r="K159" s="3"/>
      <c r="L159" s="2"/>
    </row>
    <row r="160" spans="5:12" x14ac:dyDescent="0.25">
      <c r="E160" s="2"/>
      <c r="F160" s="2"/>
      <c r="G160" s="2"/>
      <c r="H160" s="2"/>
      <c r="I160" s="3"/>
      <c r="J160" s="3"/>
      <c r="K160" s="3"/>
      <c r="L160" s="2"/>
    </row>
    <row r="161" spans="5:12" x14ac:dyDescent="0.25">
      <c r="E161" s="2"/>
      <c r="F161" s="2"/>
      <c r="G161" s="2"/>
      <c r="H161" s="2"/>
      <c r="I161" s="3"/>
      <c r="J161" s="3"/>
      <c r="K161" s="3"/>
      <c r="L161" s="2"/>
    </row>
    <row r="162" spans="5:12" x14ac:dyDescent="0.25">
      <c r="E162" s="2"/>
      <c r="F162" s="2"/>
      <c r="G162" s="2"/>
      <c r="H162" s="2"/>
      <c r="I162" s="3"/>
      <c r="J162" s="3"/>
      <c r="K162" s="3"/>
      <c r="L162" s="2"/>
    </row>
    <row r="163" spans="5:12" x14ac:dyDescent="0.25">
      <c r="L163" s="2"/>
    </row>
    <row r="164" spans="5:12" x14ac:dyDescent="0.25">
      <c r="L164" s="2"/>
    </row>
    <row r="165" spans="5:12" x14ac:dyDescent="0.25">
      <c r="L165" s="2"/>
    </row>
    <row r="166" spans="5:12" x14ac:dyDescent="0.25">
      <c r="L166" s="2"/>
    </row>
  </sheetData>
  <sheetProtection algorithmName="SHA-512" hashValue="bJFR3md681LSU5ikLAxqmTrRFL9jhpM+M4+UHrBtRg2PejalVHKo7ys4hKZerAU3f7/Js7KXmUbDl2kP4kL+0Q==" saltValue="1ZPAlJfluXul5l8LA6SKMw==" spinCount="100000" sheet="1" selectLockedCells="1"/>
  <sortState xmlns:xlrd2="http://schemas.microsoft.com/office/spreadsheetml/2017/richdata2" ref="E53:I55">
    <sortCondition ref="E53"/>
  </sortState>
  <mergeCells count="34">
    <mergeCell ref="C128:L128"/>
    <mergeCell ref="E2:I2"/>
    <mergeCell ref="E3:I3"/>
    <mergeCell ref="E5:L5"/>
    <mergeCell ref="C9:E9"/>
    <mergeCell ref="C15:E15"/>
    <mergeCell ref="H9:L9"/>
    <mergeCell ref="D70:G70"/>
    <mergeCell ref="D49:G49"/>
    <mergeCell ref="D50:G50"/>
    <mergeCell ref="D51:G51"/>
    <mergeCell ref="D52:G52"/>
    <mergeCell ref="D53:G53"/>
    <mergeCell ref="C27:L27"/>
    <mergeCell ref="C29:L29"/>
    <mergeCell ref="D92:G92"/>
    <mergeCell ref="D98:G98"/>
    <mergeCell ref="D99:G99"/>
    <mergeCell ref="D100:G100"/>
    <mergeCell ref="D54:G54"/>
    <mergeCell ref="D55:G55"/>
    <mergeCell ref="D84:G84"/>
    <mergeCell ref="D85:G85"/>
    <mergeCell ref="D86:G86"/>
    <mergeCell ref="D87:G87"/>
    <mergeCell ref="D88:G88"/>
    <mergeCell ref="D89:G89"/>
    <mergeCell ref="D90:G90"/>
    <mergeCell ref="D91:G91"/>
    <mergeCell ref="D93:G93"/>
    <mergeCell ref="D94:G94"/>
    <mergeCell ref="D95:G95"/>
    <mergeCell ref="D96:G96"/>
    <mergeCell ref="D97:G97"/>
  </mergeCells>
  <phoneticPr fontId="22" type="noConversion"/>
  <conditionalFormatting sqref="C33:C104">
    <cfRule type="cellIs" dxfId="0" priority="2" operator="notEqual">
      <formula>B33</formula>
    </cfRule>
  </conditionalFormatting>
  <hyperlinks>
    <hyperlink ref="C114" r:id="rId1" display="http://www.vanin.be/bingel/licenties" xr:uid="{6B828C1F-1DAE-4BC0-A84F-A9F8EB87198E}"/>
  </hyperlinks>
  <pageMargins left="0.23622047244094491" right="0.23622047244094491" top="0.74803149606299213" bottom="0.74803149606299213" header="0.31496062992125984" footer="0.31496062992125984"/>
  <pageSetup paperSize="9" scale="82" fitToHeight="0" orientation="portrait" r:id="rId2"/>
  <headerFooter>
    <oddFooter>Pagina &amp;P van &amp;N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8" r:id="rId6" name="Check Box 15">
              <controlPr locked="0" defaultSize="0" autoFill="0" autoLine="0" autoPict="0">
                <anchor moveWithCells="1">
                  <from>
                    <xdr:col>3</xdr:col>
                    <xdr:colOff>9525</xdr:colOff>
                    <xdr:row>15</xdr:row>
                    <xdr:rowOff>161925</xdr:rowOff>
                  </from>
                  <to>
                    <xdr:col>3</xdr:col>
                    <xdr:colOff>238125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7" name="Check Box 35">
              <controlPr defaultSize="0" autoFill="0" autoLine="0" autoPict="0">
                <anchor moveWithCells="1">
                  <from>
                    <xdr:col>3</xdr:col>
                    <xdr:colOff>9525</xdr:colOff>
                    <xdr:row>14</xdr:row>
                    <xdr:rowOff>542925</xdr:rowOff>
                  </from>
                  <to>
                    <xdr:col>3</xdr:col>
                    <xdr:colOff>219075</xdr:colOff>
                    <xdr:row>16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>Denis Janssens</DisplayName>
        <AccountId>17</AccountId>
        <AccountType/>
      </UserInfo>
    </SharedWithUsers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EB82A2A2-89CE-4C37-AB58-C5378E61C3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66E1E3-77E7-41DA-B750-E12A57A5CD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AC718F-DC60-4896-83A6-973E3CFB45E7}">
  <ds:schemaRefs>
    <ds:schemaRef ds:uri="http://purl.org/dc/elements/1.1/"/>
    <ds:schemaRef ds:uri="http://purl.org/dc/terms/"/>
    <ds:schemaRef ds:uri="http://schemas.openxmlformats.org/package/2006/metadata/core-properties"/>
    <ds:schemaRef ds:uri="f0974581-4bbf-443e-902f-14073e9fb4f6"/>
    <ds:schemaRef ds:uri="http://schemas.microsoft.com/office/2006/documentManagement/types"/>
    <ds:schemaRef ds:uri="http://purl.org/dc/dcmitype/"/>
    <ds:schemaRef ds:uri="http://schemas.microsoft.com/office/infopath/2007/PartnerControls"/>
    <ds:schemaRef ds:uri="d583d17e-83dc-4b5b-8a75-9f384c16a9c4"/>
    <ds:schemaRef ds:uri="3c7739ed-f00a-457a-b3da-c0a79f8e2e74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Wereldwijzer</vt:lpstr>
      <vt:lpstr>Wereldwijzer!Afdruktitels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Denis Janssens</cp:lastModifiedBy>
  <cp:revision/>
  <dcterms:created xsi:type="dcterms:W3CDTF">2012-09-21T08:01:31Z</dcterms:created>
  <dcterms:modified xsi:type="dcterms:W3CDTF">2026-03-11T11:13:22Z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</Properties>
</file>