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61949648-566B-4D34-8EC4-473FE3A495B4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8" i="4" l="1"/>
  <c r="O58" i="4" s="1"/>
  <c r="N80" i="4"/>
  <c r="O80" i="4" s="1"/>
  <c r="N84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42" i="4"/>
  <c r="E43" i="4"/>
  <c r="O43" i="4" s="1"/>
  <c r="E44" i="4"/>
  <c r="E45" i="4"/>
  <c r="E46" i="4"/>
  <c r="E47" i="4"/>
  <c r="E48" i="4"/>
  <c r="E49" i="4"/>
  <c r="E50" i="4"/>
  <c r="E51" i="4"/>
  <c r="E52" i="4"/>
  <c r="N52" i="4" s="1"/>
  <c r="O52" i="4" s="1"/>
  <c r="E53" i="4"/>
  <c r="N53" i="4" s="1"/>
  <c r="O53" i="4" s="1"/>
  <c r="E54" i="4"/>
  <c r="E55" i="4"/>
  <c r="E56" i="4"/>
  <c r="N45" i="4" l="1"/>
  <c r="O45" i="4"/>
  <c r="N44" i="4"/>
  <c r="O44" i="4"/>
  <c r="N49" i="4"/>
  <c r="O49" i="4"/>
  <c r="N55" i="4"/>
  <c r="O55" i="4" s="1"/>
  <c r="N54" i="4"/>
  <c r="O54" i="4" s="1"/>
  <c r="N48" i="4"/>
  <c r="O48" i="4"/>
  <c r="N47" i="4"/>
  <c r="O47" i="4" s="1"/>
  <c r="N56" i="4"/>
  <c r="O56" i="4" s="1"/>
  <c r="N50" i="4"/>
  <c r="O50" i="4"/>
  <c r="N46" i="4"/>
  <c r="O46" i="4"/>
  <c r="N51" i="4"/>
  <c r="O51" i="4" s="1"/>
  <c r="B82" i="4"/>
  <c r="C82" i="4" s="1"/>
  <c r="E82" i="4" s="1"/>
  <c r="B83" i="4"/>
  <c r="C83" i="4" s="1"/>
  <c r="E83" i="4" s="1"/>
  <c r="B81" i="4"/>
  <c r="B65" i="4"/>
  <c r="B66" i="4"/>
  <c r="C66" i="4" s="1"/>
  <c r="E66" i="4" s="1"/>
  <c r="B67" i="4"/>
  <c r="C67" i="4" s="1"/>
  <c r="E67" i="4" s="1"/>
  <c r="N67" i="4" s="1"/>
  <c r="O67" i="4" s="1"/>
  <c r="B68" i="4"/>
  <c r="C68" i="4" s="1"/>
  <c r="E68" i="4" s="1"/>
  <c r="N68" i="4" s="1"/>
  <c r="O68" i="4" s="1"/>
  <c r="B69" i="4"/>
  <c r="C69" i="4" s="1"/>
  <c r="E69" i="4" s="1"/>
  <c r="B70" i="4"/>
  <c r="C70" i="4" s="1"/>
  <c r="E70" i="4" s="1"/>
  <c r="B71" i="4"/>
  <c r="B72" i="4"/>
  <c r="C72" i="4" s="1"/>
  <c r="E72" i="4" s="1"/>
  <c r="N72" i="4" s="1"/>
  <c r="O72" i="4" s="1"/>
  <c r="B73" i="4"/>
  <c r="C73" i="4" s="1"/>
  <c r="E73" i="4" s="1"/>
  <c r="B74" i="4"/>
  <c r="C74" i="4" s="1"/>
  <c r="E74" i="4" s="1"/>
  <c r="B75" i="4"/>
  <c r="B76" i="4"/>
  <c r="C76" i="4" s="1"/>
  <c r="E76" i="4" s="1"/>
  <c r="B77" i="4"/>
  <c r="C77" i="4" s="1"/>
  <c r="E77" i="4" s="1"/>
  <c r="B78" i="4"/>
  <c r="C78" i="4" s="1"/>
  <c r="E78" i="4" s="1"/>
  <c r="B79" i="4"/>
  <c r="C79" i="4" s="1"/>
  <c r="E79" i="4" s="1"/>
  <c r="C71" i="4" l="1"/>
  <c r="E71" i="4" s="1"/>
  <c r="N79" i="4"/>
  <c r="O79" i="4" s="1"/>
  <c r="N77" i="4"/>
  <c r="O77" i="4" s="1"/>
  <c r="N66" i="4"/>
  <c r="O66" i="4" s="1"/>
  <c r="N83" i="4"/>
  <c r="O83" i="4" s="1"/>
  <c r="N73" i="4"/>
  <c r="O73" i="4" s="1"/>
  <c r="N70" i="4"/>
  <c r="O70" i="4" s="1"/>
  <c r="N69" i="4"/>
  <c r="O69" i="4" s="1"/>
  <c r="N78" i="4"/>
  <c r="O78" i="4" s="1"/>
  <c r="N76" i="4"/>
  <c r="O76" i="4" s="1"/>
  <c r="N74" i="4"/>
  <c r="O74" i="4" s="1"/>
  <c r="N82" i="4"/>
  <c r="O82" i="4" s="1"/>
  <c r="C81" i="4"/>
  <c r="C75" i="4"/>
  <c r="E75" i="4" s="1"/>
  <c r="B42" i="4"/>
  <c r="C42" i="4" s="1"/>
  <c r="E42" i="4" s="1"/>
  <c r="N71" i="4" l="1"/>
  <c r="O71" i="4" s="1"/>
  <c r="N75" i="4"/>
  <c r="O75" i="4" s="1"/>
  <c r="N42" i="4"/>
  <c r="O42" i="4" s="1"/>
  <c r="E81" i="4"/>
  <c r="N81" i="4" l="1"/>
  <c r="O81" i="4" s="1"/>
  <c r="B60" i="4"/>
  <c r="B61" i="4"/>
  <c r="C61" i="4" s="1"/>
  <c r="E61" i="4" s="1"/>
  <c r="B62" i="4"/>
  <c r="C62" i="4" s="1"/>
  <c r="E62" i="4" s="1"/>
  <c r="B63" i="4"/>
  <c r="C63" i="4" s="1"/>
  <c r="E63" i="4" s="1"/>
  <c r="N63" i="4" s="1"/>
  <c r="O63" i="4" s="1"/>
  <c r="B64" i="4"/>
  <c r="C64" i="4" s="1"/>
  <c r="E64" i="4" s="1"/>
  <c r="C65" i="4"/>
  <c r="E65" i="4" s="1"/>
  <c r="B57" i="4"/>
  <c r="C57" i="4" s="1"/>
  <c r="E57" i="4" s="1"/>
  <c r="N57" i="4" s="1"/>
  <c r="O57" i="4" s="1"/>
  <c r="N64" i="4" l="1"/>
  <c r="O64" i="4" s="1"/>
  <c r="N65" i="4"/>
  <c r="O65" i="4" s="1"/>
  <c r="N61" i="4"/>
  <c r="O61" i="4" s="1"/>
  <c r="N62" i="4"/>
  <c r="O62" i="4" s="1"/>
  <c r="C60" i="4"/>
  <c r="E60" i="4" s="1"/>
  <c r="B59" i="4"/>
  <c r="C59" i="4" s="1"/>
  <c r="E59" i="4" s="1"/>
  <c r="N59" i="4" s="1"/>
  <c r="N86" i="4"/>
  <c r="N60" i="4" l="1"/>
  <c r="O60" i="4"/>
  <c r="O59" i="4"/>
  <c r="N87" i="4" s="1"/>
  <c r="N85" i="4" l="1"/>
</calcChain>
</file>

<file path=xl/sharedStrings.xml><?xml version="1.0" encoding="utf-8"?>
<sst xmlns="http://schemas.openxmlformats.org/spreadsheetml/2006/main" count="177" uniqueCount="152">
  <si>
    <t>PRIJSLIJST 2026</t>
  </si>
  <si>
    <t>In 2026 verschijnt Taaltoer voor leerjaar 2. In 2027 volgen leerjaar 3 en 4. Leerjaar 5 en 6 verschijnen in 2028.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</si>
  <si>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</si>
  <si>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</si>
  <si>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</si>
  <si>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</si>
  <si>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</si>
  <si>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2:</t>
  </si>
  <si>
    <t>STAP 2: FACULTATIEF: Duid aan wat je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</si>
  <si>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 huiswerkschriften)</t>
    </r>
  </si>
  <si>
    <t>STAP 3: Bekijk de OVERSTAPVOORWAARDEN.</t>
  </si>
  <si>
    <r>
      <rPr>
        <sz val="11"/>
        <color theme="1"/>
        <rFont val="Calibri"/>
        <family val="2"/>
        <scheme val="minor"/>
      </rPr>
      <t xml:space="preserve">Start jouw school in 2026 met taaltoer? Profiteer dan van ons </t>
    </r>
    <r>
      <rPr>
        <b/>
        <sz val="11"/>
        <color theme="1"/>
        <rFont val="Calibri"/>
        <family val="2"/>
        <scheme val="minor"/>
      </rPr>
      <t>exclusief startvoordeel: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</si>
  <si>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elk thema (1-9),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</si>
  <si>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</si>
  <si>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 van de taal- en spellingschriften, extra correctiesleutels aan </t>
    </r>
    <r>
      <rPr>
        <b/>
        <sz val="11"/>
        <color theme="1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</si>
  <si>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leesboeken</t>
    </r>
  </si>
  <si>
    <r>
      <t>Als jouw school in 2026 start met leerjaar 2, dan gelden bovenstaande startvoorwaarden</t>
    </r>
    <r>
      <rPr>
        <b/>
        <sz val="11"/>
        <rFont val="Calibri"/>
        <family val="2"/>
        <scheme val="minor"/>
      </rPr>
      <t xml:space="preserve"> ook voor de andere leerjaren </t>
    </r>
    <r>
      <rPr>
        <sz val="11"/>
        <rFont val="Calibri"/>
        <family val="2"/>
        <scheme val="minor"/>
      </rPr>
      <t>zodra deze beschikbaar zijn in 2027 en 2028.</t>
    </r>
  </si>
  <si>
    <r>
      <t xml:space="preserve">Start je school in 2026 met Taaltoer en gebruikte je dit schooljaar een VAN IN-taalmethode? Heb je nog exemplaren over van de werkschriften van leerjaar 2 die je vorig jaar aangekocht? Dan kan je die </t>
    </r>
    <r>
      <rPr>
        <b/>
        <sz val="11"/>
        <color theme="1"/>
        <rFont val="Calibri"/>
        <family val="2"/>
        <scheme val="minor"/>
      </rPr>
      <t>schriften 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Voor deze aantallen zal je een creditnota ontvangen en geen omruiling. Dus </t>
    </r>
    <r>
      <rPr>
        <b/>
        <sz val="11"/>
        <color theme="1"/>
        <rFont val="Calibri"/>
        <family val="2"/>
        <scheme val="minor"/>
      </rPr>
      <t>bestel het volledig aantal werkschriften van Taaltoer dat je nodig hebt</t>
    </r>
    <r>
      <rPr>
        <sz val="11"/>
        <color theme="1"/>
        <rFont val="Calibri"/>
        <family val="2"/>
        <scheme val="minor"/>
      </rPr>
      <t>.</t>
    </r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</si>
  <si>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</si>
  <si>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</si>
  <si>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</si>
  <si>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</si>
  <si>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</si>
  <si>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</si>
  <si>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</si>
  <si>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</si>
  <si>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</si>
  <si>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</si>
  <si>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</si>
  <si>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</si>
  <si>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</si>
  <si>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</si>
  <si>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</si>
  <si>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t>LEERJAAR 2</t>
  </si>
  <si>
    <t>Leerlingenmateriaal</t>
  </si>
  <si>
    <t>Taaltoer 2 - pakket: taalschrift 1-9 + spellingschrift A-B-C + Bingel</t>
  </si>
  <si>
    <t>978-94-651-4577-8</t>
  </si>
  <si>
    <t>∞</t>
  </si>
  <si>
    <t xml:space="preserve">Indien je geen pakket bestelt, kan je de verschillende onderdelen van het pakket ook afzonderlijk bestellen </t>
  </si>
  <si>
    <t>Taaltoer 2 - taalschrift thema 1</t>
  </si>
  <si>
    <t>978-94-651-4700-0</t>
  </si>
  <si>
    <t>Taaltoer 2 - taalschrift thema 2</t>
  </si>
  <si>
    <t>978-94-651-4701-7</t>
  </si>
  <si>
    <t>Taaltoer 2 - taalschrift thema 3</t>
  </si>
  <si>
    <t>978-94-651-4702-4</t>
  </si>
  <si>
    <t>Taaltoer 2 - taalschrift thema 4</t>
  </si>
  <si>
    <t>978-94-651-4703-1</t>
  </si>
  <si>
    <t>Taaltoer 2 - taalschrift thema 5</t>
  </si>
  <si>
    <t>978-94-651-4704-8</t>
  </si>
  <si>
    <t>Taaltoer 2 - taalschrift thema 6</t>
  </si>
  <si>
    <t>978-94-651-4705-5</t>
  </si>
  <si>
    <t>Taaltoer 2 - taalschrift thema 7</t>
  </si>
  <si>
    <t>978-94-651-4706-2</t>
  </si>
  <si>
    <t>Taaltoer 2 - taalschrift thema 8</t>
  </si>
  <si>
    <t>978-94-651-4707-9</t>
  </si>
  <si>
    <t>Taaltoer 2 - taalschrift thema 9</t>
  </si>
  <si>
    <t>978-94-651-4708-6</t>
  </si>
  <si>
    <t>Taaltoer 2 - spellingschrift A - thema 1-3</t>
  </si>
  <si>
    <t>978-94-651-4709-3</t>
  </si>
  <si>
    <t>Taaltoer 2 - spellingschrift B - thema 4-6</t>
  </si>
  <si>
    <t>978-94-651-4710-9</t>
  </si>
  <si>
    <t>Taaltoer 2 - spellingschrift C - thema 7-9</t>
  </si>
  <si>
    <t>978-94-651-4711-6</t>
  </si>
  <si>
    <t>Taaltoer 2 - licentie Bingel</t>
  </si>
  <si>
    <t>978-94-651-4575-4</t>
  </si>
  <si>
    <t>Taaltoer 2 - leesboek</t>
  </si>
  <si>
    <t>978-94-651-4712-3</t>
  </si>
  <si>
    <t>Leerkrachtenmateriaal</t>
  </si>
  <si>
    <t>Taaltoer 2 - handleiding thema 1</t>
  </si>
  <si>
    <t>978-94-651-4715-4</t>
  </si>
  <si>
    <t>B</t>
  </si>
  <si>
    <t>Taaltoer 2 - handleiding thema 2</t>
  </si>
  <si>
    <t>978-94-651-4716-1</t>
  </si>
  <si>
    <t>Taaltoer 2 - handleiding thema 3</t>
  </si>
  <si>
    <t>978-94-651-4717-8</t>
  </si>
  <si>
    <t>Taaltoer 2 - handleiding thema 4</t>
  </si>
  <si>
    <t>978-94-651-4718-5</t>
  </si>
  <si>
    <t>Taaltoer 2 - handleiding thema 5</t>
  </si>
  <si>
    <t>978-94-651-4719-2</t>
  </si>
  <si>
    <t>Taaltoer 2 - handleiding thema 6</t>
  </si>
  <si>
    <t>978-94-651-4720-8</t>
  </si>
  <si>
    <t>Taaltoer 2 - handleiding thema 7</t>
  </si>
  <si>
    <t>978-94-651-4721-5</t>
  </si>
  <si>
    <t>Taaltoer 2 - handleiding thema 8</t>
  </si>
  <si>
    <t>978-94-651-4722-2</t>
  </si>
  <si>
    <t>Taaltoer 2 - handleiding thema 9</t>
  </si>
  <si>
    <t>978-94-651-4723-9</t>
  </si>
  <si>
    <t>Taaltoer 2 - correctiesleutel taalschrift thema 1</t>
  </si>
  <si>
    <t>978-94-651-4724-6</t>
  </si>
  <si>
    <t>Taaltoer 2 - correctiesleutel taalschrift thema 2</t>
  </si>
  <si>
    <t>978-94-651-4725-3</t>
  </si>
  <si>
    <t>Taaltoer 2 - correctiesleutel taalschrift thema 3</t>
  </si>
  <si>
    <t>978-94-651-4726-0</t>
  </si>
  <si>
    <t>Taaltoer 2 - correctiesleutel taalschrift thema 4</t>
  </si>
  <si>
    <t>978-94-651-4727-7</t>
  </si>
  <si>
    <t>Taaltoer 2 - correctiesleutel taalschrift thema 5</t>
  </si>
  <si>
    <t>978-94-651-4728-4</t>
  </si>
  <si>
    <t>Taaltoer 2 - correctiesleutel taalschrift thema 6</t>
  </si>
  <si>
    <t>978-94-651-4729-1</t>
  </si>
  <si>
    <t>Taaltoer 2 - correctiesleutel taalschrift thema 7</t>
  </si>
  <si>
    <t>978-94-651-4730-7</t>
  </si>
  <si>
    <t>Taaltoer 2 - correctiesleutel taalschrift thema 8</t>
  </si>
  <si>
    <t>978-94-651-4731-4</t>
  </si>
  <si>
    <t>Taaltoer 2 - correctiesleutel taalschrift thema 9</t>
  </si>
  <si>
    <t>978-94-651-4732-1</t>
  </si>
  <si>
    <t>Taaltoer 2 - correctiesleutel spellingschrift A</t>
  </si>
  <si>
    <t>978-94-651-4733-8</t>
  </si>
  <si>
    <t>Taaltoer 2 - correctiesleutel spellingschrift B</t>
  </si>
  <si>
    <t>978-94-651-4734-5</t>
  </si>
  <si>
    <t>Taaltoer 2 - correctiesleutel spellingschrift C</t>
  </si>
  <si>
    <t>978-94-651-4735-2</t>
  </si>
  <si>
    <t>Klasmateriaal</t>
  </si>
  <si>
    <t>Taaltoer 2 - taaltoerbib</t>
  </si>
  <si>
    <t>978-94-651-4737-6</t>
  </si>
  <si>
    <t>Taaltoer 2 - wandplaten</t>
  </si>
  <si>
    <t>978-94-651-4736-9</t>
  </si>
  <si>
    <t>Taaltoer 2 - woordkaarten</t>
  </si>
  <si>
    <t>978-94-651-4738-3</t>
  </si>
  <si>
    <t>TOTALE PRIJS</t>
  </si>
  <si>
    <t xml:space="preserve">   -&gt; JAARLIJKSE PRIJS (obv prijzen 2026)</t>
  </si>
  <si>
    <t xml:space="preserve">   -&gt; WAARDE KORTING EN GRATIS MATERIAAL IN 2026</t>
  </si>
  <si>
    <t>Taaltoer 2 - huiswerkschrift spelling en correctiesleutel zullen pas beschikbaar zijn voor schooljaar 2027-2028.</t>
  </si>
  <si>
    <r>
      <t>4. Werkschriften van een VAN IN-taalmethode die</t>
    </r>
    <r>
      <rPr>
        <b/>
        <sz val="11"/>
        <rFont val="Calibri"/>
        <family val="2"/>
        <scheme val="minor"/>
      </rPr>
      <t xml:space="preserve"> jouw school vorig jaar bestelde maar nog niet heeft gebruikt, kunnen éénmalig gecrediteerd </t>
    </r>
    <r>
      <rPr>
        <sz val="11"/>
        <rFont val="Calibri"/>
        <family val="2"/>
        <scheme val="minor"/>
      </rPr>
      <t xml:space="preserve">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</si>
  <si>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</si>
  <si>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TALENT - LEERJAAR 2</t>
  </si>
  <si>
    <t>Talent 2 - Spellingschrift A</t>
  </si>
  <si>
    <t>Talent 2 - Spellingschrift B</t>
  </si>
  <si>
    <t>Talent 2 - Spellingschrift C</t>
  </si>
  <si>
    <t>Talent 2 - Taalschrift A</t>
  </si>
  <si>
    <t>Talent 2 - Taalschrift B</t>
  </si>
  <si>
    <t>Talent 2 - Taalschrift C</t>
  </si>
  <si>
    <t>TIJD VOOR TAAL ACCENT - LEERJAAR 2</t>
  </si>
  <si>
    <t>TvT accent - Spelling 2 - werkschrift</t>
  </si>
  <si>
    <t>TvT accent - Spelling 2 - zorgschrift</t>
  </si>
  <si>
    <t>TvT accent - Taal 2 - werkschrift a</t>
  </si>
  <si>
    <t>TvT accent - Taal 2 - werkschrift b</t>
  </si>
  <si>
    <t>TvT accent - Taal 2 - zorgschrift a</t>
  </si>
  <si>
    <t>TvT accent - Taal 2 - zorgschrift b</t>
  </si>
  <si>
    <t>Digitale ondersteuning bij TAALTOER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</si>
  <si>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</si>
  <si>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</si>
  <si>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</si>
  <si>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</si>
  <si>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</si>
  <si>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±</t>
  </si>
  <si>
    <t>facultatief</t>
  </si>
  <si>
    <t>STAP 5: Bestellen doe je via de VAN IN-webshop of via je distributeur. Het gratis materiaal vraag je aan via www.vanin.be/overstap.</t>
  </si>
  <si>
    <t>versie 9 april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</si>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</sst>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03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0" borderId="2" xfId="0" applyFont="1" applyBorder="1" applyProtection="1">
      <protection locked="0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4" fontId="4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0" fillId="0" borderId="0" xfId="0" applyAlignment="1">
      <alignment horizontal="center"/>
    </xf>
    <xf numFmtId="0" fontId="67" fillId="0" borderId="2" xfId="0" applyFont="1" applyBorder="1" applyAlignment="1" applyProtection="1">
      <alignment horizontal="center"/>
      <protection locked="0"/>
    </xf>
    <xf numFmtId="0" fontId="68" fillId="0" borderId="32" xfId="0" applyFont="1" applyBorder="1"/>
    <xf numFmtId="0" fontId="69" fillId="0" borderId="32" xfId="0" applyFont="1" applyBorder="1"/>
    <xf numFmtId="0" fontId="68" fillId="0" borderId="0" xfId="0" applyFont="1"/>
    <xf numFmtId="0" fontId="68" fillId="0" borderId="33" xfId="0" applyFont="1" applyBorder="1"/>
    <xf numFmtId="43" fontId="4" fillId="0" borderId="2" xfId="675" applyFont="1" applyBorder="1"/>
    <xf numFmtId="0" fontId="4" fillId="0" borderId="4" xfId="0" applyFont="1" applyBorder="1" applyAlignment="1" applyProtection="1">
      <alignment horizontal="center"/>
      <protection locked="0"/>
    </xf>
    <xf numFmtId="0" fontId="68" fillId="0" borderId="6" xfId="0" applyFont="1" applyBorder="1"/>
    <xf numFmtId="0" fontId="0" fillId="0" borderId="2" xfId="0" applyBorder="1" applyAlignment="1">
      <alignment horizontal="center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165" fontId="5" fillId="3" borderId="2" xfId="0" applyNumberFormat="1" applyFont="1" applyFill="1" applyBorder="1"/>
    <xf numFmtId="0" fontId="71" fillId="39" borderId="0" xfId="0" applyFont="1" applyFill="1" applyAlignment="1">
      <alignment horizontal="right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left" wrapText="1"/>
    </xf>
    <xf numFmtId="0" fontId="0" fillId="0" borderId="6" xfId="0" applyBorder="1"/>
    <xf numFmtId="0" fontId="0" fillId="0" borderId="5" xfId="0" applyBorder="1"/>
    <xf numFmtId="0" fontId="0" fillId="0" borderId="4" xfId="0" applyBorder="1"/>
    <xf numFmtId="0" fontId="75" fillId="0" borderId="0" xfId="0" applyFont="1"/>
    <xf numFmtId="0" fontId="4" fillId="109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09" borderId="4" xfId="0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76" fillId="0" borderId="0" xfId="0" applyFont="1"/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17" fillId="0" borderId="0" xfId="0" applyFont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5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674" builtinId="8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er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14</xdr:row>
          <xdr:rowOff>590550</xdr:rowOff>
        </xdr:from>
        <xdr:to>
          <xdr:col>3</xdr:col>
          <xdr:colOff>323850</xdr:colOff>
          <xdr:row>16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730250</xdr:colOff>
      <xdr:row>1</xdr:row>
      <xdr:rowOff>12700</xdr:rowOff>
    </xdr:from>
    <xdr:to>
      <xdr:col>9</xdr:col>
      <xdr:colOff>883893</xdr:colOff>
      <xdr:row>2</xdr:row>
      <xdr:rowOff>50800</xdr:rowOff>
    </xdr:to>
    <xdr:pic>
      <xdr:nvPicPr>
        <xdr:cNvPr id="5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  <a:ext uri="{147F2762-F138-4A5C-976F-8EAC2B608ADB}">
              <a16:predDERef xmlns:a16="http://schemas.microsoft.com/office/drawing/2014/main" pred="{00000000-0008-0000-0000-000020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175" y="327025"/>
          <a:ext cx="3354043" cy="1047750"/>
        </a:xfrm>
        <a:prstGeom prst="rect">
          <a:avLst/>
        </a:prstGeom>
      </xdr:spPr>
    </xdr:pic>
    <xdr:clientData/>
  </xdr:twoCellAnchor>
  <xdr:twoCellAnchor>
    <xdr:from>
      <xdr:col>2</xdr:col>
      <xdr:colOff>35615</xdr:colOff>
      <xdr:row>37</xdr:row>
      <xdr:rowOff>8290</xdr:rowOff>
    </xdr:from>
    <xdr:to>
      <xdr:col>2</xdr:col>
      <xdr:colOff>790575</xdr:colOff>
      <xdr:row>39</xdr:row>
      <xdr:rowOff>28575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FED11D6D-9B9E-4D09-A559-2F2BB4C5C3C0}"/>
            </a:ext>
          </a:extLst>
        </xdr:cNvPr>
        <xdr:cNvSpPr/>
      </xdr:nvSpPr>
      <xdr:spPr>
        <a:xfrm rot="5400000">
          <a:off x="336277" y="8261078"/>
          <a:ext cx="1029935" cy="754960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28573</xdr:colOff>
      <xdr:row>37</xdr:row>
      <xdr:rowOff>6635</xdr:rowOff>
    </xdr:from>
    <xdr:to>
      <xdr:col>3</xdr:col>
      <xdr:colOff>808381</xdr:colOff>
      <xdr:row>39</xdr:row>
      <xdr:rowOff>19051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D9468B35-1C5E-410F-B074-01BDE5AC0D8F}"/>
            </a:ext>
          </a:extLst>
        </xdr:cNvPr>
        <xdr:cNvSpPr/>
      </xdr:nvSpPr>
      <xdr:spPr>
        <a:xfrm rot="5400000">
          <a:off x="1174269" y="8243064"/>
          <a:ext cx="102206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24844</xdr:colOff>
      <xdr:row>37</xdr:row>
      <xdr:rowOff>8284</xdr:rowOff>
    </xdr:from>
    <xdr:to>
      <xdr:col>5</xdr:col>
      <xdr:colOff>28573</xdr:colOff>
      <xdr:row>39</xdr:row>
      <xdr:rowOff>19051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FCC49EC8-135B-44A4-86E8-730C40067AD5}"/>
            </a:ext>
          </a:extLst>
        </xdr:cNvPr>
        <xdr:cNvSpPr/>
      </xdr:nvSpPr>
      <xdr:spPr>
        <a:xfrm rot="5400000">
          <a:off x="2026337" y="8217591"/>
          <a:ext cx="1020417" cy="832404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91</xdr:row>
      <xdr:rowOff>49699</xdr:rowOff>
    </xdr:from>
    <xdr:to>
      <xdr:col>4</xdr:col>
      <xdr:colOff>816249</xdr:colOff>
      <xdr:row>93</xdr:row>
      <xdr:rowOff>182218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D68DC28B-5AF0-4C08-96E9-2A4E1D34F981}"/>
            </a:ext>
          </a:extLst>
        </xdr:cNvPr>
        <xdr:cNvSpPr/>
      </xdr:nvSpPr>
      <xdr:spPr>
        <a:xfrm rot="5400000">
          <a:off x="1486520" y="20523685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1"/>
  <sheetViews>
    <sheetView showGridLines="0" showZeros="0" tabSelected="1" zoomScale="115" zoomScaleNormal="115" workbookViewId="0">
      <selection activeCell="G6" sqref="G6:N6"/>
    </sheetView>
  </sheetViews>
  <sheetFormatPr defaultColWidth="9.28515625" defaultRowHeight="15"/>
  <cols>
    <col min="1" max="1" width="0.5703125" customWidth="1"/>
    <col min="2" max="2" width="6.85546875" hidden="1" customWidth="1"/>
    <col min="3" max="5" width="12.42578125" customWidth="1"/>
    <col min="6" max="6" width="4.5703125" customWidth="1"/>
    <col min="7" max="7" width="37.85546875" customWidth="1"/>
    <col min="8" max="8" width="1.28515625" customWidth="1"/>
    <col min="9" max="9" width="8.85546875" customWidth="1"/>
    <col min="10" max="10" width="18.42578125" bestFit="1" customWidth="1"/>
    <col min="11" max="11" width="7" style="1" customWidth="1"/>
    <col min="12" max="13" width="9" style="1" customWidth="1"/>
    <col min="14" max="14" width="16.5703125" customWidth="1"/>
    <col min="15" max="15" width="6.5703125" hidden="1" customWidth="1"/>
    <col min="16" max="16" width="5.5703125" hidden="1" customWidth="1"/>
  </cols>
  <sheetData>
    <row r="1" spans="1:14" ht="24.75" customHeight="1">
      <c r="G1" s="94" t="s">
        <v>0</v>
      </c>
      <c r="H1" s="94"/>
      <c r="I1" s="94"/>
      <c r="J1" s="94"/>
      <c r="K1" s="94"/>
      <c r="L1" s="39"/>
      <c r="M1" s="39"/>
    </row>
    <row r="2" spans="1:14" ht="79.5" customHeight="1">
      <c r="C2" s="32"/>
      <c r="D2" s="32"/>
      <c r="E2" s="32"/>
      <c r="G2" s="94"/>
      <c r="H2" s="94"/>
      <c r="I2" s="94"/>
      <c r="J2" s="94"/>
      <c r="K2" s="94"/>
      <c r="L2" s="39"/>
      <c r="M2" s="39"/>
    </row>
    <row r="3" spans="1:14" ht="27" customHeight="1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4" ht="27" customHeight="1">
      <c r="C4" s="93" t="s">
        <v>1</v>
      </c>
      <c r="D4" s="32"/>
      <c r="E4" s="32"/>
      <c r="G4" s="39"/>
      <c r="H4" s="39"/>
      <c r="I4" s="39"/>
      <c r="J4" s="39"/>
      <c r="K4" s="39"/>
      <c r="L4" s="39"/>
      <c r="M4" s="39"/>
    </row>
    <row r="5" spans="1:14" s="7" customFormat="1" ht="18" customHeight="1">
      <c r="A5" s="41"/>
      <c r="B5" s="41"/>
      <c r="C5" s="42" t="s">
        <v>2</v>
      </c>
      <c r="D5" s="42"/>
      <c r="E5" s="42"/>
      <c r="F5" s="42"/>
      <c r="G5" s="43"/>
      <c r="H5" s="43"/>
      <c r="I5" s="43"/>
      <c r="J5" s="43"/>
      <c r="K5" s="43"/>
      <c r="L5" s="43"/>
      <c r="M5" s="43"/>
      <c r="N5" s="41"/>
    </row>
    <row r="6" spans="1:14" ht="27" customHeight="1">
      <c r="C6" s="4" t="s">
        <v>3</v>
      </c>
      <c r="D6" s="4"/>
      <c r="E6" s="4"/>
      <c r="F6" s="4"/>
      <c r="G6" s="95"/>
      <c r="H6" s="95"/>
      <c r="I6" s="95"/>
      <c r="J6" s="95"/>
      <c r="K6" s="95"/>
      <c r="L6" s="95"/>
      <c r="M6" s="95"/>
      <c r="N6" s="95"/>
    </row>
    <row r="7" spans="1:14" ht="14.25" customHeight="1">
      <c r="C7" s="4"/>
      <c r="D7" s="4"/>
      <c r="E7" s="4"/>
      <c r="F7" s="4"/>
      <c r="J7" s="39"/>
      <c r="K7" s="39"/>
      <c r="L7" s="39"/>
      <c r="M7" s="39"/>
    </row>
    <row r="8" spans="1:14" s="7" customFormat="1" ht="18" customHeight="1">
      <c r="A8" s="41"/>
      <c r="B8" s="41"/>
      <c r="C8" s="42" t="s">
        <v>4</v>
      </c>
      <c r="D8" s="42"/>
      <c r="E8" s="42"/>
      <c r="F8" s="42"/>
      <c r="G8" s="43"/>
      <c r="H8" s="43"/>
      <c r="I8" s="43"/>
      <c r="J8" s="43"/>
      <c r="K8" s="43"/>
      <c r="L8" s="43"/>
      <c r="M8" s="43"/>
      <c r="N8" s="41"/>
    </row>
    <row r="9" spans="1:14" ht="14.25" customHeight="1">
      <c r="C9" s="6"/>
      <c r="D9" s="6"/>
      <c r="E9" s="6"/>
      <c r="F9" s="6"/>
      <c r="J9" s="39"/>
      <c r="K9" s="39"/>
      <c r="L9" s="39"/>
      <c r="M9" s="39"/>
    </row>
    <row r="10" spans="1:14" ht="48" customHeight="1">
      <c r="C10" s="96" t="s">
        <v>5</v>
      </c>
      <c r="D10" s="96"/>
      <c r="E10" s="96"/>
      <c r="F10" s="96"/>
      <c r="G10" s="96"/>
      <c r="H10" s="57"/>
      <c r="J10" s="96" t="s">
        <v>6</v>
      </c>
      <c r="K10" s="96"/>
      <c r="L10" s="96"/>
      <c r="M10" s="96"/>
      <c r="N10" s="96"/>
    </row>
    <row r="11" spans="1:14" ht="14.25" customHeight="1">
      <c r="C11" s="9" t="s">
        <v>7</v>
      </c>
      <c r="D11" s="56"/>
      <c r="E11" s="9"/>
      <c r="F11" s="9"/>
      <c r="G11" s="10"/>
      <c r="H11" s="10"/>
      <c r="J11" s="9" t="s">
        <v>7</v>
      </c>
      <c r="K11" s="56"/>
      <c r="L11" s="11"/>
      <c r="M11" s="11"/>
      <c r="N11" s="10"/>
    </row>
    <row r="12" spans="1:14" ht="14.25" customHeight="1">
      <c r="C12" s="4"/>
      <c r="D12" s="4"/>
      <c r="E12" s="4"/>
      <c r="F12" s="4"/>
      <c r="J12" s="5"/>
      <c r="K12" s="39"/>
      <c r="L12" s="39"/>
      <c r="M12" s="39"/>
    </row>
    <row r="13" spans="1:14" s="7" customFormat="1" ht="18" customHeight="1">
      <c r="A13" s="41"/>
      <c r="B13" s="41"/>
      <c r="C13" s="42" t="s">
        <v>8</v>
      </c>
      <c r="D13" s="42"/>
      <c r="E13" s="42"/>
      <c r="F13" s="42"/>
      <c r="G13" s="43"/>
      <c r="H13" s="43"/>
      <c r="I13" s="43"/>
      <c r="J13" s="43"/>
      <c r="K13" s="43"/>
      <c r="L13" s="43"/>
      <c r="M13" s="43"/>
      <c r="N13" s="41"/>
    </row>
    <row r="14" spans="1:14" ht="14.25" customHeight="1">
      <c r="C14" s="4"/>
      <c r="D14" s="4"/>
      <c r="E14" s="4"/>
      <c r="F14" s="4"/>
      <c r="J14" s="5"/>
      <c r="K14" s="39"/>
      <c r="L14" s="39"/>
      <c r="M14" s="39"/>
    </row>
    <row r="15" spans="1:14" ht="48.75" customHeight="1">
      <c r="C15" s="96" t="s">
        <v>9</v>
      </c>
      <c r="D15" s="96"/>
      <c r="E15" s="96"/>
      <c r="F15" s="96"/>
      <c r="G15" s="96"/>
      <c r="H15" s="57"/>
      <c r="K15"/>
      <c r="L15"/>
      <c r="M15"/>
    </row>
    <row r="16" spans="1:14" ht="14.25" customHeight="1">
      <c r="C16" s="9" t="s">
        <v>7</v>
      </c>
      <c r="D16" s="9"/>
      <c r="E16" s="9"/>
      <c r="F16" s="36"/>
      <c r="G16" s="10"/>
      <c r="H16" s="36" t="b">
        <v>0</v>
      </c>
      <c r="K16"/>
      <c r="L16"/>
      <c r="M16"/>
    </row>
    <row r="17" spans="1:17" ht="14.25" customHeight="1">
      <c r="J17" s="5"/>
      <c r="K17" s="39"/>
      <c r="L17" s="39"/>
      <c r="M17" s="39"/>
    </row>
    <row r="18" spans="1:17" s="7" customFormat="1" ht="18" customHeight="1">
      <c r="A18" s="41"/>
      <c r="B18" s="41"/>
      <c r="C18" s="42" t="s">
        <v>10</v>
      </c>
      <c r="D18" s="42"/>
      <c r="E18" s="42"/>
      <c r="F18" s="42"/>
      <c r="G18" s="43"/>
      <c r="H18" s="43"/>
      <c r="I18" s="43"/>
      <c r="J18" s="43"/>
      <c r="K18" s="43"/>
      <c r="L18" s="43"/>
      <c r="M18" s="43"/>
      <c r="N18" s="41"/>
      <c r="O18" s="7">
        <v>0.9</v>
      </c>
    </row>
    <row r="19" spans="1:17" s="7" customFormat="1" ht="12" customHeight="1"/>
    <row r="20" spans="1:17" s="7" customFormat="1" ht="18" customHeight="1">
      <c r="C20" s="32" t="s">
        <v>11</v>
      </c>
      <c r="D20" s="32"/>
      <c r="E20" s="32"/>
      <c r="P20"/>
      <c r="Q20" s="83"/>
    </row>
    <row r="21" spans="1:17" s="7" customFormat="1" ht="18" customHeight="1">
      <c r="C21" t="s">
        <v>12</v>
      </c>
      <c r="D21"/>
      <c r="E21"/>
      <c r="Q21" s="83"/>
    </row>
    <row r="22" spans="1:17" s="7" customFormat="1" ht="18" customHeight="1">
      <c r="C22" t="s">
        <v>13</v>
      </c>
      <c r="D22"/>
      <c r="E22"/>
      <c r="Q22" s="83"/>
    </row>
    <row r="23" spans="1:17" s="7" customFormat="1" ht="18" customHeight="1">
      <c r="C23" t="s">
        <v>14</v>
      </c>
      <c r="D23"/>
      <c r="E23"/>
      <c r="Q23" s="83"/>
    </row>
    <row r="24" spans="1:17" s="7" customFormat="1" ht="18" customHeight="1">
      <c r="C24" s="75" t="s">
        <v>15</v>
      </c>
      <c r="D24" s="75"/>
      <c r="E24" s="75"/>
      <c r="Q24" s="83"/>
    </row>
    <row r="25" spans="1:17" s="7" customFormat="1" ht="6.75" customHeight="1">
      <c r="C25" s="75"/>
      <c r="D25" s="75"/>
      <c r="E25" s="75"/>
      <c r="Q25" s="83"/>
    </row>
    <row r="26" spans="1:17" s="7" customFormat="1">
      <c r="C26" s="97" t="s">
        <v>16</v>
      </c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Q26" s="83"/>
    </row>
    <row r="27" spans="1:17" s="7" customFormat="1" ht="10.5" customHeight="1"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Q27" s="83"/>
    </row>
    <row r="28" spans="1:17" s="7" customFormat="1" ht="45" customHeight="1">
      <c r="C28" s="102" t="s">
        <v>17</v>
      </c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Q28" s="83"/>
    </row>
    <row r="29" spans="1:17" s="7" customFormat="1" ht="9" customHeight="1"/>
    <row r="30" spans="1:17" s="7" customFormat="1" ht="12" customHeight="1"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</row>
    <row r="31" spans="1:17" s="7" customFormat="1" ht="18" customHeight="1">
      <c r="A31" s="41"/>
      <c r="B31" s="41"/>
      <c r="C31" s="42" t="s">
        <v>18</v>
      </c>
      <c r="D31" s="42"/>
      <c r="E31" s="42"/>
      <c r="F31" s="42"/>
      <c r="G31" s="43"/>
      <c r="H31" s="43"/>
      <c r="I31" s="43"/>
      <c r="J31" s="43"/>
      <c r="K31" s="43"/>
      <c r="L31" s="43"/>
      <c r="M31" s="43"/>
      <c r="N31" s="41"/>
      <c r="O31" s="7">
        <v>0.9</v>
      </c>
    </row>
    <row r="32" spans="1:17" s="7" customFormat="1" ht="9.75" customHeight="1">
      <c r="C32" s="7" t="s">
        <v>19</v>
      </c>
    </row>
    <row r="33" spans="2:16" s="7" customFormat="1" ht="18" customHeight="1">
      <c r="C33" s="83" t="s">
        <v>20</v>
      </c>
    </row>
    <row r="34" spans="2:16" s="7" customFormat="1" ht="18" customHeight="1">
      <c r="C34" s="83"/>
      <c r="D34" s="83" t="s">
        <v>21</v>
      </c>
    </row>
    <row r="35" spans="2:16" s="7" customFormat="1" ht="18" customHeight="1">
      <c r="C35" s="83"/>
      <c r="D35" s="83" t="s">
        <v>22</v>
      </c>
    </row>
    <row r="36" spans="2:16" s="7" customFormat="1" ht="18" customHeight="1">
      <c r="C36" s="83"/>
      <c r="D36" s="83" t="s">
        <v>23</v>
      </c>
    </row>
    <row r="37" spans="2:16" s="7" customFormat="1" ht="18" customHeight="1">
      <c r="O37" s="2"/>
    </row>
    <row r="38" spans="2:16" s="7" customFormat="1" ht="54" customHeight="1">
      <c r="C38" s="80" t="s">
        <v>24</v>
      </c>
      <c r="D38" s="81" t="s">
        <v>25</v>
      </c>
      <c r="E38" s="81" t="s">
        <v>26</v>
      </c>
      <c r="O38" s="2"/>
    </row>
    <row r="39" spans="2:16" s="2" customFormat="1" ht="25.5" customHeight="1">
      <c r="F39" s="44" t="s">
        <v>27</v>
      </c>
      <c r="G39" s="16"/>
      <c r="H39" s="45"/>
      <c r="I39" s="46"/>
      <c r="J39" s="47" t="s">
        <v>28</v>
      </c>
      <c r="K39" s="48"/>
      <c r="L39" s="49" t="s">
        <v>29</v>
      </c>
      <c r="M39" s="49" t="s">
        <v>30</v>
      </c>
      <c r="N39" s="50" t="s">
        <v>31</v>
      </c>
      <c r="O39" s="2" t="s">
        <v>30</v>
      </c>
      <c r="P39" s="2" t="s">
        <v>32</v>
      </c>
    </row>
    <row r="40" spans="2:16" s="2" customFormat="1" ht="13.5" customHeight="1">
      <c r="B40" s="12"/>
      <c r="C40" s="38"/>
      <c r="D40" s="89"/>
      <c r="E40" s="78"/>
      <c r="F40" s="72" t="s">
        <v>33</v>
      </c>
      <c r="G40" s="18"/>
      <c r="H40" s="19"/>
      <c r="I40" s="19"/>
      <c r="J40" s="26"/>
      <c r="K40" s="19"/>
      <c r="L40" s="19"/>
      <c r="M40" s="19"/>
      <c r="N40" s="20"/>
    </row>
    <row r="41" spans="2:16" s="2" customFormat="1" ht="13.5" customHeight="1">
      <c r="B41" s="12"/>
      <c r="C41" s="38"/>
      <c r="D41" s="89"/>
      <c r="E41" s="79"/>
      <c r="F41" s="24" t="s">
        <v>34</v>
      </c>
      <c r="G41" s="24"/>
      <c r="H41" s="25"/>
      <c r="I41" s="22"/>
      <c r="J41" s="27"/>
      <c r="K41" s="21"/>
      <c r="L41" s="21"/>
      <c r="M41" s="21"/>
      <c r="N41" s="14"/>
    </row>
    <row r="42" spans="2:16" s="2" customFormat="1">
      <c r="B42" s="33">
        <f>$D$11</f>
        <v>0</v>
      </c>
      <c r="C42" s="37">
        <f t="shared" ref="C42" si="0">B42</f>
        <v>0</v>
      </c>
      <c r="D42" s="89"/>
      <c r="E42" s="82">
        <f t="shared" ref="E42:E83" si="1">IF(C42-D42&lt;0,0,C42-D42)</f>
        <v>0</v>
      </c>
      <c r="F42" s="98" t="s">
        <v>35</v>
      </c>
      <c r="G42" s="99"/>
      <c r="H42" s="99"/>
      <c r="I42" s="100"/>
      <c r="J42" s="40" t="s">
        <v>36</v>
      </c>
      <c r="K42" s="73" t="s">
        <v>37</v>
      </c>
      <c r="L42" s="13">
        <v>40.15</v>
      </c>
      <c r="M42" s="13"/>
      <c r="N42" s="55">
        <f t="shared" ref="N42:N56" si="2">E42*L42*(1-M42)</f>
        <v>0</v>
      </c>
      <c r="O42" s="2">
        <f>L42*E42-N42</f>
        <v>0</v>
      </c>
      <c r="P42" s="8">
        <f>L42*D42</f>
        <v>0</v>
      </c>
    </row>
    <row r="43" spans="2:16" s="2" customFormat="1" ht="13.5" customHeight="1">
      <c r="B43" s="33"/>
      <c r="C43" s="63"/>
      <c r="D43" s="89"/>
      <c r="E43" s="82">
        <f t="shared" si="1"/>
        <v>0</v>
      </c>
      <c r="F43" s="64" t="s">
        <v>38</v>
      </c>
      <c r="G43" s="65"/>
      <c r="H43" s="66"/>
      <c r="I43" s="67"/>
      <c r="J43" s="40"/>
      <c r="K43" s="62"/>
      <c r="L43" s="68"/>
      <c r="M43" s="68"/>
      <c r="N43" s="55"/>
      <c r="O43" s="2">
        <f t="shared" ref="O43:O83" si="3">L43*E43-N43</f>
        <v>0</v>
      </c>
      <c r="P43" s="8">
        <f t="shared" ref="P43:P83" si="4">L43*D43</f>
        <v>0</v>
      </c>
    </row>
    <row r="44" spans="2:16" s="2" customFormat="1" ht="13.5" customHeight="1">
      <c r="B44" s="33"/>
      <c r="C44" s="69"/>
      <c r="D44" s="89"/>
      <c r="E44" s="82">
        <f t="shared" si="1"/>
        <v>0</v>
      </c>
      <c r="F44" s="15"/>
      <c r="G44" s="70" t="s">
        <v>39</v>
      </c>
      <c r="H44" s="16"/>
      <c r="I44" s="17"/>
      <c r="J44" s="40" t="s">
        <v>40</v>
      </c>
      <c r="K44" s="71"/>
      <c r="L44" s="13">
        <v>2.5</v>
      </c>
      <c r="M44" s="13"/>
      <c r="N44" s="55">
        <f t="shared" si="2"/>
        <v>0</v>
      </c>
      <c r="O44" s="2">
        <f t="shared" si="3"/>
        <v>0</v>
      </c>
      <c r="P44" s="8">
        <f t="shared" si="4"/>
        <v>0</v>
      </c>
    </row>
    <row r="45" spans="2:16" s="2" customFormat="1" ht="13.5" customHeight="1">
      <c r="B45" s="33"/>
      <c r="C45" s="69"/>
      <c r="D45" s="89"/>
      <c r="E45" s="82">
        <f t="shared" si="1"/>
        <v>0</v>
      </c>
      <c r="F45" s="15"/>
      <c r="G45" s="70" t="s">
        <v>41</v>
      </c>
      <c r="H45" s="16"/>
      <c r="I45" s="17"/>
      <c r="J45" s="40" t="s">
        <v>42</v>
      </c>
      <c r="K45" s="71"/>
      <c r="L45" s="13">
        <v>2.5</v>
      </c>
      <c r="M45" s="13"/>
      <c r="N45" s="55">
        <f t="shared" si="2"/>
        <v>0</v>
      </c>
      <c r="O45" s="2">
        <f t="shared" si="3"/>
        <v>0</v>
      </c>
      <c r="P45" s="8">
        <f t="shared" si="4"/>
        <v>0</v>
      </c>
    </row>
    <row r="46" spans="2:16" s="2" customFormat="1" ht="13.5" customHeight="1">
      <c r="B46" s="33"/>
      <c r="C46" s="69"/>
      <c r="D46" s="89"/>
      <c r="E46" s="82">
        <f t="shared" si="1"/>
        <v>0</v>
      </c>
      <c r="F46" s="15"/>
      <c r="G46" s="70" t="s">
        <v>43</v>
      </c>
      <c r="H46" s="16"/>
      <c r="I46" s="17"/>
      <c r="J46" s="40" t="s">
        <v>44</v>
      </c>
      <c r="K46" s="71"/>
      <c r="L46" s="13">
        <v>2.5</v>
      </c>
      <c r="M46" s="13"/>
      <c r="N46" s="55">
        <f t="shared" si="2"/>
        <v>0</v>
      </c>
      <c r="O46" s="2">
        <f t="shared" si="3"/>
        <v>0</v>
      </c>
      <c r="P46" s="8">
        <f t="shared" si="4"/>
        <v>0</v>
      </c>
    </row>
    <row r="47" spans="2:16" s="2" customFormat="1" ht="13.5" customHeight="1">
      <c r="B47" s="33"/>
      <c r="C47" s="69"/>
      <c r="D47" s="89"/>
      <c r="E47" s="82">
        <f t="shared" si="1"/>
        <v>0</v>
      </c>
      <c r="F47" s="15"/>
      <c r="G47" s="70" t="s">
        <v>45</v>
      </c>
      <c r="H47" s="16"/>
      <c r="I47" s="17"/>
      <c r="J47" s="40" t="s">
        <v>46</v>
      </c>
      <c r="K47" s="71"/>
      <c r="L47" s="13">
        <v>2.5</v>
      </c>
      <c r="M47" s="13"/>
      <c r="N47" s="55">
        <f t="shared" si="2"/>
        <v>0</v>
      </c>
      <c r="O47" s="2">
        <f t="shared" si="3"/>
        <v>0</v>
      </c>
      <c r="P47" s="8">
        <f t="shared" si="4"/>
        <v>0</v>
      </c>
    </row>
    <row r="48" spans="2:16" s="2" customFormat="1" ht="13.5" customHeight="1">
      <c r="B48" s="33"/>
      <c r="C48" s="69"/>
      <c r="D48" s="89"/>
      <c r="E48" s="82">
        <f t="shared" si="1"/>
        <v>0</v>
      </c>
      <c r="F48" s="15"/>
      <c r="G48" s="70" t="s">
        <v>47</v>
      </c>
      <c r="H48" s="16"/>
      <c r="I48" s="17"/>
      <c r="J48" s="40" t="s">
        <v>48</v>
      </c>
      <c r="K48" s="71"/>
      <c r="L48" s="13">
        <v>2.5</v>
      </c>
      <c r="M48" s="13"/>
      <c r="N48" s="55">
        <f t="shared" si="2"/>
        <v>0</v>
      </c>
      <c r="O48" s="2">
        <f t="shared" si="3"/>
        <v>0</v>
      </c>
      <c r="P48" s="8">
        <f t="shared" si="4"/>
        <v>0</v>
      </c>
    </row>
    <row r="49" spans="2:16" s="2" customFormat="1" ht="13.5" customHeight="1">
      <c r="B49" s="33"/>
      <c r="C49" s="69"/>
      <c r="D49" s="89"/>
      <c r="E49" s="82">
        <f t="shared" si="1"/>
        <v>0</v>
      </c>
      <c r="F49" s="15"/>
      <c r="G49" s="70" t="s">
        <v>49</v>
      </c>
      <c r="H49" s="16"/>
      <c r="I49" s="17"/>
      <c r="J49" s="40" t="s">
        <v>50</v>
      </c>
      <c r="K49" s="71"/>
      <c r="L49" s="13">
        <v>2.5</v>
      </c>
      <c r="M49" s="13"/>
      <c r="N49" s="55">
        <f t="shared" si="2"/>
        <v>0</v>
      </c>
      <c r="O49" s="2">
        <f t="shared" si="3"/>
        <v>0</v>
      </c>
      <c r="P49" s="8">
        <f t="shared" si="4"/>
        <v>0</v>
      </c>
    </row>
    <row r="50" spans="2:16" s="2" customFormat="1" ht="13.5" customHeight="1">
      <c r="B50" s="33"/>
      <c r="C50" s="69"/>
      <c r="D50" s="89"/>
      <c r="E50" s="82">
        <f t="shared" si="1"/>
        <v>0</v>
      </c>
      <c r="F50" s="15"/>
      <c r="G50" s="70" t="s">
        <v>51</v>
      </c>
      <c r="H50" s="16"/>
      <c r="I50" s="17"/>
      <c r="J50" s="40" t="s">
        <v>52</v>
      </c>
      <c r="K50" s="71"/>
      <c r="L50" s="13">
        <v>2.5</v>
      </c>
      <c r="M50" s="13"/>
      <c r="N50" s="55">
        <f t="shared" si="2"/>
        <v>0</v>
      </c>
      <c r="O50" s="2">
        <f t="shared" si="3"/>
        <v>0</v>
      </c>
      <c r="P50" s="8">
        <f t="shared" si="4"/>
        <v>0</v>
      </c>
    </row>
    <row r="51" spans="2:16" s="2" customFormat="1" ht="13.5" customHeight="1">
      <c r="B51" s="33"/>
      <c r="C51" s="69"/>
      <c r="D51" s="89"/>
      <c r="E51" s="82">
        <f t="shared" si="1"/>
        <v>0</v>
      </c>
      <c r="F51" s="15"/>
      <c r="G51" s="70" t="s">
        <v>53</v>
      </c>
      <c r="H51" s="16"/>
      <c r="I51" s="17"/>
      <c r="J51" s="40" t="s">
        <v>54</v>
      </c>
      <c r="K51" s="71"/>
      <c r="L51" s="13">
        <v>2.5</v>
      </c>
      <c r="M51" s="13"/>
      <c r="N51" s="55">
        <f t="shared" si="2"/>
        <v>0</v>
      </c>
      <c r="O51" s="2">
        <f t="shared" si="3"/>
        <v>0</v>
      </c>
      <c r="P51" s="8">
        <f t="shared" si="4"/>
        <v>0</v>
      </c>
    </row>
    <row r="52" spans="2:16" s="2" customFormat="1" ht="13.5" customHeight="1">
      <c r="B52" s="33"/>
      <c r="C52" s="69"/>
      <c r="D52" s="89"/>
      <c r="E52" s="82">
        <f t="shared" si="1"/>
        <v>0</v>
      </c>
      <c r="F52" s="15"/>
      <c r="G52" s="70" t="s">
        <v>55</v>
      </c>
      <c r="H52" s="16"/>
      <c r="I52" s="17"/>
      <c r="J52" s="40" t="s">
        <v>56</v>
      </c>
      <c r="K52" s="71"/>
      <c r="L52" s="13">
        <v>2.5</v>
      </c>
      <c r="M52" s="13"/>
      <c r="N52" s="55">
        <f t="shared" si="2"/>
        <v>0</v>
      </c>
      <c r="O52" s="2">
        <f t="shared" si="3"/>
        <v>0</v>
      </c>
      <c r="P52" s="8">
        <f t="shared" si="4"/>
        <v>0</v>
      </c>
    </row>
    <row r="53" spans="2:16" s="2" customFormat="1" ht="13.5" customHeight="1">
      <c r="B53" s="33"/>
      <c r="C53" s="69"/>
      <c r="D53" s="89"/>
      <c r="E53" s="82">
        <f t="shared" si="1"/>
        <v>0</v>
      </c>
      <c r="F53" s="15"/>
      <c r="G53" s="70" t="s">
        <v>57</v>
      </c>
      <c r="H53" s="16"/>
      <c r="I53" s="17"/>
      <c r="J53" s="40" t="s">
        <v>58</v>
      </c>
      <c r="K53" s="71"/>
      <c r="L53" s="13">
        <v>3.6</v>
      </c>
      <c r="M53" s="13"/>
      <c r="N53" s="55">
        <f t="shared" si="2"/>
        <v>0</v>
      </c>
      <c r="O53" s="2">
        <f t="shared" si="3"/>
        <v>0</v>
      </c>
      <c r="P53" s="8">
        <f t="shared" si="4"/>
        <v>0</v>
      </c>
    </row>
    <row r="54" spans="2:16" s="2" customFormat="1" ht="13.5" customHeight="1">
      <c r="B54" s="33"/>
      <c r="C54" s="69"/>
      <c r="D54" s="89"/>
      <c r="E54" s="82">
        <f t="shared" si="1"/>
        <v>0</v>
      </c>
      <c r="F54" s="15"/>
      <c r="G54" s="70" t="s">
        <v>59</v>
      </c>
      <c r="H54" s="16"/>
      <c r="I54" s="17"/>
      <c r="J54" s="40" t="s">
        <v>60</v>
      </c>
      <c r="K54" s="71"/>
      <c r="L54" s="13">
        <v>3.6</v>
      </c>
      <c r="M54" s="13"/>
      <c r="N54" s="55">
        <f t="shared" si="2"/>
        <v>0</v>
      </c>
      <c r="O54" s="2">
        <f t="shared" si="3"/>
        <v>0</v>
      </c>
      <c r="P54" s="8">
        <f t="shared" si="4"/>
        <v>0</v>
      </c>
    </row>
    <row r="55" spans="2:16" s="2" customFormat="1" ht="13.5" customHeight="1">
      <c r="B55" s="33"/>
      <c r="C55" s="69"/>
      <c r="D55" s="89"/>
      <c r="E55" s="82">
        <f t="shared" si="1"/>
        <v>0</v>
      </c>
      <c r="F55" s="15"/>
      <c r="G55" s="70" t="s">
        <v>61</v>
      </c>
      <c r="H55" s="16"/>
      <c r="I55" s="17"/>
      <c r="J55" s="40" t="s">
        <v>62</v>
      </c>
      <c r="K55" s="71"/>
      <c r="L55" s="13">
        <v>3.6</v>
      </c>
      <c r="M55" s="13"/>
      <c r="N55" s="55">
        <f t="shared" si="2"/>
        <v>0</v>
      </c>
      <c r="O55" s="2">
        <f t="shared" si="3"/>
        <v>0</v>
      </c>
      <c r="P55" s="8">
        <f t="shared" si="4"/>
        <v>0</v>
      </c>
    </row>
    <row r="56" spans="2:16" s="2" customFormat="1" ht="13.5" customHeight="1">
      <c r="B56" s="33"/>
      <c r="C56" s="69"/>
      <c r="D56" s="89"/>
      <c r="E56" s="82">
        <f t="shared" si="1"/>
        <v>0</v>
      </c>
      <c r="F56" s="15"/>
      <c r="G56" s="70" t="s">
        <v>63</v>
      </c>
      <c r="H56" s="16"/>
      <c r="I56" s="17"/>
      <c r="J56" s="40" t="s">
        <v>64</v>
      </c>
      <c r="K56" s="71"/>
      <c r="L56" s="13">
        <v>6.85</v>
      </c>
      <c r="M56" s="13"/>
      <c r="N56" s="55">
        <f t="shared" si="2"/>
        <v>0</v>
      </c>
      <c r="O56" s="2">
        <f t="shared" si="3"/>
        <v>0</v>
      </c>
      <c r="P56" s="8">
        <f t="shared" si="4"/>
        <v>0</v>
      </c>
    </row>
    <row r="57" spans="2:16" s="2" customFormat="1" ht="13.5" customHeight="1">
      <c r="B57" s="33">
        <f>$D$11</f>
        <v>0</v>
      </c>
      <c r="C57" s="37">
        <f t="shared" ref="C57" si="5">B57</f>
        <v>0</v>
      </c>
      <c r="D57" s="89"/>
      <c r="E57" s="82">
        <f t="shared" si="1"/>
        <v>0</v>
      </c>
      <c r="F57" s="15" t="s">
        <v>65</v>
      </c>
      <c r="G57" s="70"/>
      <c r="H57" s="16"/>
      <c r="I57" s="17"/>
      <c r="J57" s="40" t="s">
        <v>66</v>
      </c>
      <c r="K57" s="13"/>
      <c r="L57" s="13">
        <v>18</v>
      </c>
      <c r="M57" s="74">
        <v>0.5</v>
      </c>
      <c r="N57" s="55">
        <f t="shared" ref="N57" si="6">E57*L57*(1-M57)</f>
        <v>0</v>
      </c>
      <c r="O57" s="2">
        <f t="shared" si="3"/>
        <v>0</v>
      </c>
      <c r="P57" s="8">
        <f t="shared" si="4"/>
        <v>0</v>
      </c>
    </row>
    <row r="58" spans="2:16" s="2" customFormat="1" ht="13.5" customHeight="1">
      <c r="B58" s="12"/>
      <c r="C58" s="38"/>
      <c r="D58" s="89"/>
      <c r="E58" s="82"/>
      <c r="F58" s="23" t="s">
        <v>67</v>
      </c>
      <c r="G58" s="23"/>
      <c r="H58" s="16"/>
      <c r="I58" s="17"/>
      <c r="J58" s="40"/>
      <c r="K58" s="13"/>
      <c r="L58" s="13"/>
      <c r="M58" s="13"/>
      <c r="N58" s="55">
        <f t="shared" ref="N58:N84" si="7">E58*C58*(1-M58)</f>
        <v>0</v>
      </c>
      <c r="O58" s="2">
        <f t="shared" si="3"/>
        <v>0</v>
      </c>
      <c r="P58" s="8">
        <f t="shared" si="4"/>
        <v>0</v>
      </c>
    </row>
    <row r="59" spans="2:16" s="2" customFormat="1" ht="13.5" customHeight="1">
      <c r="B59" s="33">
        <f t="shared" ref="B59:B79" si="8">$K$11</f>
        <v>0</v>
      </c>
      <c r="C59" s="37">
        <f t="shared" ref="C59" si="9">B59</f>
        <v>0</v>
      </c>
      <c r="D59" s="90">
        <v>1</v>
      </c>
      <c r="E59" s="82">
        <f t="shared" si="1"/>
        <v>0</v>
      </c>
      <c r="F59" s="12" t="s">
        <v>68</v>
      </c>
      <c r="G59" s="15"/>
      <c r="H59" s="16"/>
      <c r="I59" s="17"/>
      <c r="J59" s="40" t="s">
        <v>69</v>
      </c>
      <c r="K59" s="53" t="s">
        <v>70</v>
      </c>
      <c r="L59" s="13">
        <v>31.7</v>
      </c>
      <c r="M59" s="74">
        <v>0.5</v>
      </c>
      <c r="N59" s="55">
        <f>E59*L59*(1-M59)</f>
        <v>0</v>
      </c>
      <c r="O59" s="2">
        <f t="shared" si="3"/>
        <v>0</v>
      </c>
      <c r="P59" s="8">
        <f t="shared" si="4"/>
        <v>31.7</v>
      </c>
    </row>
    <row r="60" spans="2:16" s="2" customFormat="1" ht="13.5" customHeight="1">
      <c r="B60" s="33">
        <f t="shared" si="8"/>
        <v>0</v>
      </c>
      <c r="C60" s="37">
        <f t="shared" ref="C60:C79" si="10">B60</f>
        <v>0</v>
      </c>
      <c r="D60" s="90">
        <v>1</v>
      </c>
      <c r="E60" s="82">
        <f t="shared" si="1"/>
        <v>0</v>
      </c>
      <c r="F60" s="12" t="s">
        <v>71</v>
      </c>
      <c r="G60" s="15"/>
      <c r="H60" s="16"/>
      <c r="I60" s="17"/>
      <c r="J60" s="40" t="s">
        <v>72</v>
      </c>
      <c r="K60" s="53" t="s">
        <v>70</v>
      </c>
      <c r="L60" s="13">
        <v>31.7</v>
      </c>
      <c r="M60" s="74">
        <v>0.5</v>
      </c>
      <c r="N60" s="55">
        <f>E60*L60*(1-M60)</f>
        <v>0</v>
      </c>
      <c r="O60" s="2">
        <f t="shared" si="3"/>
        <v>0</v>
      </c>
      <c r="P60" s="8">
        <f t="shared" si="4"/>
        <v>31.7</v>
      </c>
    </row>
    <row r="61" spans="2:16" s="2" customFormat="1" ht="13.5" customHeight="1">
      <c r="B61" s="33">
        <f t="shared" si="8"/>
        <v>0</v>
      </c>
      <c r="C61" s="37">
        <f t="shared" si="10"/>
        <v>0</v>
      </c>
      <c r="D61" s="90">
        <v>1</v>
      </c>
      <c r="E61" s="82">
        <f t="shared" si="1"/>
        <v>0</v>
      </c>
      <c r="F61" s="12" t="s">
        <v>73</v>
      </c>
      <c r="G61" s="15"/>
      <c r="H61" s="16"/>
      <c r="I61" s="17"/>
      <c r="J61" s="40" t="s">
        <v>74</v>
      </c>
      <c r="K61" s="53" t="s">
        <v>70</v>
      </c>
      <c r="L61" s="13">
        <v>31.7</v>
      </c>
      <c r="M61" s="74">
        <v>0.5</v>
      </c>
      <c r="N61" s="55">
        <f t="shared" ref="N61:N83" si="11">E61*L61*(1-M61)</f>
        <v>0</v>
      </c>
      <c r="O61" s="2">
        <f t="shared" si="3"/>
        <v>0</v>
      </c>
      <c r="P61" s="8">
        <f t="shared" si="4"/>
        <v>31.7</v>
      </c>
    </row>
    <row r="62" spans="2:16" s="2" customFormat="1" ht="13.5" customHeight="1">
      <c r="B62" s="33">
        <f t="shared" si="8"/>
        <v>0</v>
      </c>
      <c r="C62" s="37">
        <f t="shared" si="10"/>
        <v>0</v>
      </c>
      <c r="D62" s="90">
        <v>1</v>
      </c>
      <c r="E62" s="82">
        <f t="shared" si="1"/>
        <v>0</v>
      </c>
      <c r="F62" s="12" t="s">
        <v>75</v>
      </c>
      <c r="G62" s="15"/>
      <c r="H62" s="16"/>
      <c r="I62" s="17"/>
      <c r="J62" s="40" t="s">
        <v>76</v>
      </c>
      <c r="K62" s="53" t="s">
        <v>70</v>
      </c>
      <c r="L62" s="13">
        <v>31.7</v>
      </c>
      <c r="M62" s="74">
        <v>0.5</v>
      </c>
      <c r="N62" s="55">
        <f t="shared" si="11"/>
        <v>0</v>
      </c>
      <c r="O62" s="2">
        <f t="shared" si="3"/>
        <v>0</v>
      </c>
      <c r="P62" s="8">
        <f t="shared" si="4"/>
        <v>31.7</v>
      </c>
    </row>
    <row r="63" spans="2:16" s="2" customFormat="1" ht="13.5" customHeight="1">
      <c r="B63" s="33">
        <f t="shared" si="8"/>
        <v>0</v>
      </c>
      <c r="C63" s="37">
        <f t="shared" si="10"/>
        <v>0</v>
      </c>
      <c r="D63" s="90">
        <v>1</v>
      </c>
      <c r="E63" s="82">
        <f t="shared" si="1"/>
        <v>0</v>
      </c>
      <c r="F63" s="12" t="s">
        <v>77</v>
      </c>
      <c r="G63" s="15"/>
      <c r="H63" s="16"/>
      <c r="I63" s="17"/>
      <c r="J63" s="40" t="s">
        <v>78</v>
      </c>
      <c r="K63" s="53" t="s">
        <v>70</v>
      </c>
      <c r="L63" s="13">
        <v>31.7</v>
      </c>
      <c r="M63" s="74">
        <v>0.5</v>
      </c>
      <c r="N63" s="55">
        <f t="shared" si="11"/>
        <v>0</v>
      </c>
      <c r="O63" s="2">
        <f t="shared" si="3"/>
        <v>0</v>
      </c>
      <c r="P63" s="8">
        <f t="shared" si="4"/>
        <v>31.7</v>
      </c>
    </row>
    <row r="64" spans="2:16" s="2" customFormat="1" ht="13.5" customHeight="1">
      <c r="B64" s="33">
        <f t="shared" si="8"/>
        <v>0</v>
      </c>
      <c r="C64" s="37">
        <f t="shared" si="10"/>
        <v>0</v>
      </c>
      <c r="D64" s="90">
        <v>1</v>
      </c>
      <c r="E64" s="82">
        <f t="shared" si="1"/>
        <v>0</v>
      </c>
      <c r="F64" s="12" t="s">
        <v>79</v>
      </c>
      <c r="G64" s="15"/>
      <c r="H64" s="16"/>
      <c r="I64" s="17"/>
      <c r="J64" s="40" t="s">
        <v>80</v>
      </c>
      <c r="K64" s="53" t="s">
        <v>70</v>
      </c>
      <c r="L64" s="13">
        <v>31.7</v>
      </c>
      <c r="M64" s="74">
        <v>0.5</v>
      </c>
      <c r="N64" s="55">
        <f t="shared" si="11"/>
        <v>0</v>
      </c>
      <c r="O64" s="2">
        <f t="shared" si="3"/>
        <v>0</v>
      </c>
      <c r="P64" s="8">
        <f t="shared" si="4"/>
        <v>31.7</v>
      </c>
    </row>
    <row r="65" spans="2:16" s="2" customFormat="1" ht="13.5" customHeight="1">
      <c r="B65" s="33">
        <f t="shared" si="8"/>
        <v>0</v>
      </c>
      <c r="C65" s="37">
        <f t="shared" si="10"/>
        <v>0</v>
      </c>
      <c r="D65" s="90">
        <v>1</v>
      </c>
      <c r="E65" s="82">
        <f t="shared" si="1"/>
        <v>0</v>
      </c>
      <c r="F65" s="12" t="s">
        <v>81</v>
      </c>
      <c r="G65" s="15"/>
      <c r="H65" s="16"/>
      <c r="I65" s="17"/>
      <c r="J65" s="40" t="s">
        <v>82</v>
      </c>
      <c r="K65" s="53" t="s">
        <v>70</v>
      </c>
      <c r="L65" s="13">
        <v>31.7</v>
      </c>
      <c r="M65" s="74">
        <v>0.5</v>
      </c>
      <c r="N65" s="55">
        <f t="shared" si="11"/>
        <v>0</v>
      </c>
      <c r="O65" s="2">
        <f t="shared" si="3"/>
        <v>0</v>
      </c>
      <c r="P65" s="8">
        <f t="shared" si="4"/>
        <v>31.7</v>
      </c>
    </row>
    <row r="66" spans="2:16" s="2" customFormat="1" ht="13.5" customHeight="1">
      <c r="B66" s="33">
        <f t="shared" si="8"/>
        <v>0</v>
      </c>
      <c r="C66" s="37">
        <f t="shared" si="10"/>
        <v>0</v>
      </c>
      <c r="D66" s="90">
        <v>1</v>
      </c>
      <c r="E66" s="82">
        <f t="shared" si="1"/>
        <v>0</v>
      </c>
      <c r="F66" s="51" t="s">
        <v>83</v>
      </c>
      <c r="G66" s="15"/>
      <c r="H66" s="16"/>
      <c r="I66" s="17"/>
      <c r="J66" s="40" t="s">
        <v>84</v>
      </c>
      <c r="K66" s="53" t="s">
        <v>70</v>
      </c>
      <c r="L66" s="13">
        <v>31.7</v>
      </c>
      <c r="M66" s="74">
        <v>0.5</v>
      </c>
      <c r="N66" s="55">
        <f t="shared" si="11"/>
        <v>0</v>
      </c>
      <c r="O66" s="2">
        <f t="shared" si="3"/>
        <v>0</v>
      </c>
      <c r="P66" s="8">
        <f t="shared" si="4"/>
        <v>31.7</v>
      </c>
    </row>
    <row r="67" spans="2:16" s="2" customFormat="1" ht="13.5" customHeight="1">
      <c r="B67" s="33">
        <f t="shared" si="8"/>
        <v>0</v>
      </c>
      <c r="C67" s="37">
        <f t="shared" si="10"/>
        <v>0</v>
      </c>
      <c r="D67" s="90">
        <v>1</v>
      </c>
      <c r="E67" s="82">
        <f t="shared" si="1"/>
        <v>0</v>
      </c>
      <c r="F67" s="51" t="s">
        <v>85</v>
      </c>
      <c r="G67" s="15"/>
      <c r="H67" s="16"/>
      <c r="I67" s="17"/>
      <c r="J67" s="40" t="s">
        <v>86</v>
      </c>
      <c r="K67" s="53" t="s">
        <v>70</v>
      </c>
      <c r="L67" s="13">
        <v>31.7</v>
      </c>
      <c r="M67" s="74">
        <v>0.5</v>
      </c>
      <c r="N67" s="55">
        <f t="shared" si="11"/>
        <v>0</v>
      </c>
      <c r="O67" s="2">
        <f t="shared" si="3"/>
        <v>0</v>
      </c>
      <c r="P67" s="8">
        <f t="shared" si="4"/>
        <v>31.7</v>
      </c>
    </row>
    <row r="68" spans="2:16" s="2" customFormat="1" ht="13.5" customHeight="1">
      <c r="B68" s="33">
        <f t="shared" si="8"/>
        <v>0</v>
      </c>
      <c r="C68" s="37">
        <f t="shared" si="10"/>
        <v>0</v>
      </c>
      <c r="D68" s="90">
        <v>3</v>
      </c>
      <c r="E68" s="82">
        <f t="shared" si="1"/>
        <v>0</v>
      </c>
      <c r="F68" s="51" t="s">
        <v>87</v>
      </c>
      <c r="G68" s="15"/>
      <c r="H68" s="16"/>
      <c r="I68" s="17"/>
      <c r="J68" s="40" t="s">
        <v>88</v>
      </c>
      <c r="K68" s="53" t="s">
        <v>70</v>
      </c>
      <c r="L68" s="13">
        <v>5</v>
      </c>
      <c r="M68" s="74">
        <v>0.5</v>
      </c>
      <c r="N68" s="55">
        <f t="shared" si="11"/>
        <v>0</v>
      </c>
      <c r="O68" s="2">
        <f t="shared" si="3"/>
        <v>0</v>
      </c>
      <c r="P68" s="8">
        <f t="shared" si="4"/>
        <v>15</v>
      </c>
    </row>
    <row r="69" spans="2:16" s="2" customFormat="1" ht="13.5" customHeight="1">
      <c r="B69" s="33">
        <f t="shared" si="8"/>
        <v>0</v>
      </c>
      <c r="C69" s="37">
        <f t="shared" si="10"/>
        <v>0</v>
      </c>
      <c r="D69" s="90">
        <v>3</v>
      </c>
      <c r="E69" s="82">
        <f t="shared" si="1"/>
        <v>0</v>
      </c>
      <c r="F69" s="12" t="s">
        <v>89</v>
      </c>
      <c r="G69" s="15"/>
      <c r="H69" s="16"/>
      <c r="I69" s="17"/>
      <c r="J69" s="40" t="s">
        <v>90</v>
      </c>
      <c r="K69" s="53" t="s">
        <v>70</v>
      </c>
      <c r="L69" s="13">
        <v>5</v>
      </c>
      <c r="M69" s="74">
        <v>0.5</v>
      </c>
      <c r="N69" s="55">
        <f t="shared" si="11"/>
        <v>0</v>
      </c>
      <c r="O69" s="2">
        <f t="shared" si="3"/>
        <v>0</v>
      </c>
      <c r="P69" s="8">
        <f t="shared" si="4"/>
        <v>15</v>
      </c>
    </row>
    <row r="70" spans="2:16" s="2" customFormat="1" ht="13.5" customHeight="1">
      <c r="B70" s="33">
        <f t="shared" si="8"/>
        <v>0</v>
      </c>
      <c r="C70" s="37">
        <f t="shared" si="10"/>
        <v>0</v>
      </c>
      <c r="D70" s="90">
        <v>3</v>
      </c>
      <c r="E70" s="82">
        <f t="shared" si="1"/>
        <v>0</v>
      </c>
      <c r="F70" s="12" t="s">
        <v>91</v>
      </c>
      <c r="G70" s="15"/>
      <c r="H70" s="16"/>
      <c r="I70" s="17"/>
      <c r="J70" s="40" t="s">
        <v>92</v>
      </c>
      <c r="K70" s="53" t="s">
        <v>70</v>
      </c>
      <c r="L70" s="13">
        <v>5</v>
      </c>
      <c r="M70" s="74">
        <v>0.5</v>
      </c>
      <c r="N70" s="55">
        <f t="shared" si="11"/>
        <v>0</v>
      </c>
      <c r="O70" s="2">
        <f t="shared" si="3"/>
        <v>0</v>
      </c>
      <c r="P70" s="8">
        <f t="shared" si="4"/>
        <v>15</v>
      </c>
    </row>
    <row r="71" spans="2:16" s="2" customFormat="1" ht="13.5" customHeight="1">
      <c r="B71" s="33">
        <f t="shared" si="8"/>
        <v>0</v>
      </c>
      <c r="C71" s="37">
        <f t="shared" si="10"/>
        <v>0</v>
      </c>
      <c r="D71" s="90">
        <v>3</v>
      </c>
      <c r="E71" s="82">
        <f t="shared" si="1"/>
        <v>0</v>
      </c>
      <c r="F71" s="12" t="s">
        <v>93</v>
      </c>
      <c r="G71" s="15"/>
      <c r="H71" s="16"/>
      <c r="I71" s="17"/>
      <c r="J71" s="40" t="s">
        <v>94</v>
      </c>
      <c r="K71" s="53" t="s">
        <v>70</v>
      </c>
      <c r="L71" s="13">
        <v>5</v>
      </c>
      <c r="M71" s="74">
        <v>0.5</v>
      </c>
      <c r="N71" s="55">
        <f t="shared" si="11"/>
        <v>0</v>
      </c>
      <c r="O71" s="2">
        <f t="shared" si="3"/>
        <v>0</v>
      </c>
      <c r="P71" s="8">
        <f t="shared" si="4"/>
        <v>15</v>
      </c>
    </row>
    <row r="72" spans="2:16" s="2" customFormat="1" ht="13.5" customHeight="1">
      <c r="B72" s="33">
        <f t="shared" si="8"/>
        <v>0</v>
      </c>
      <c r="C72" s="37">
        <f t="shared" si="10"/>
        <v>0</v>
      </c>
      <c r="D72" s="90">
        <v>3</v>
      </c>
      <c r="E72" s="82">
        <f t="shared" si="1"/>
        <v>0</v>
      </c>
      <c r="F72" s="12" t="s">
        <v>95</v>
      </c>
      <c r="G72" s="15"/>
      <c r="H72" s="16"/>
      <c r="I72" s="17"/>
      <c r="J72" s="40" t="s">
        <v>96</v>
      </c>
      <c r="K72" s="53" t="s">
        <v>70</v>
      </c>
      <c r="L72" s="13">
        <v>5</v>
      </c>
      <c r="M72" s="74">
        <v>0.5</v>
      </c>
      <c r="N72" s="55">
        <f t="shared" si="11"/>
        <v>0</v>
      </c>
      <c r="O72" s="2">
        <f t="shared" si="3"/>
        <v>0</v>
      </c>
      <c r="P72" s="8">
        <f t="shared" si="4"/>
        <v>15</v>
      </c>
    </row>
    <row r="73" spans="2:16" s="2" customFormat="1" ht="13.5" customHeight="1">
      <c r="B73" s="33">
        <f t="shared" si="8"/>
        <v>0</v>
      </c>
      <c r="C73" s="37">
        <f t="shared" si="10"/>
        <v>0</v>
      </c>
      <c r="D73" s="90">
        <v>3</v>
      </c>
      <c r="E73" s="82">
        <f t="shared" si="1"/>
        <v>0</v>
      </c>
      <c r="F73" s="15" t="s">
        <v>97</v>
      </c>
      <c r="G73" s="15"/>
      <c r="H73" s="16"/>
      <c r="I73" s="17"/>
      <c r="J73" s="40" t="s">
        <v>98</v>
      </c>
      <c r="K73" s="53" t="s">
        <v>70</v>
      </c>
      <c r="L73" s="13">
        <v>5</v>
      </c>
      <c r="M73" s="74">
        <v>0.5</v>
      </c>
      <c r="N73" s="55">
        <f t="shared" si="11"/>
        <v>0</v>
      </c>
      <c r="O73" s="2">
        <f t="shared" si="3"/>
        <v>0</v>
      </c>
      <c r="P73" s="8">
        <f t="shared" si="4"/>
        <v>15</v>
      </c>
    </row>
    <row r="74" spans="2:16" s="2" customFormat="1" ht="13.5" customHeight="1">
      <c r="B74" s="33">
        <f t="shared" si="8"/>
        <v>0</v>
      </c>
      <c r="C74" s="37">
        <f t="shared" si="10"/>
        <v>0</v>
      </c>
      <c r="D74" s="90">
        <v>3</v>
      </c>
      <c r="E74" s="82">
        <f t="shared" si="1"/>
        <v>0</v>
      </c>
      <c r="F74" s="15" t="s">
        <v>99</v>
      </c>
      <c r="G74" s="15"/>
      <c r="H74" s="16"/>
      <c r="I74" s="17"/>
      <c r="J74" s="40" t="s">
        <v>100</v>
      </c>
      <c r="K74" s="53" t="s">
        <v>70</v>
      </c>
      <c r="L74" s="13">
        <v>5</v>
      </c>
      <c r="M74" s="74">
        <v>0.5</v>
      </c>
      <c r="N74" s="55">
        <f t="shared" si="11"/>
        <v>0</v>
      </c>
      <c r="O74" s="2">
        <f t="shared" si="3"/>
        <v>0</v>
      </c>
      <c r="P74" s="8">
        <f t="shared" si="4"/>
        <v>15</v>
      </c>
    </row>
    <row r="75" spans="2:16" s="2" customFormat="1" ht="13.5" customHeight="1">
      <c r="B75" s="33">
        <f t="shared" si="8"/>
        <v>0</v>
      </c>
      <c r="C75" s="37">
        <f t="shared" si="10"/>
        <v>0</v>
      </c>
      <c r="D75" s="90">
        <v>3</v>
      </c>
      <c r="E75" s="82">
        <f t="shared" si="1"/>
        <v>0</v>
      </c>
      <c r="F75" s="15" t="s">
        <v>101</v>
      </c>
      <c r="G75" s="15"/>
      <c r="H75" s="16"/>
      <c r="I75" s="17"/>
      <c r="J75" s="40" t="s">
        <v>102</v>
      </c>
      <c r="K75" s="53" t="s">
        <v>70</v>
      </c>
      <c r="L75" s="13">
        <v>5</v>
      </c>
      <c r="M75" s="74">
        <v>0.5</v>
      </c>
      <c r="N75" s="55">
        <f t="shared" si="11"/>
        <v>0</v>
      </c>
      <c r="O75" s="2">
        <f t="shared" si="3"/>
        <v>0</v>
      </c>
      <c r="P75" s="8">
        <f t="shared" si="4"/>
        <v>15</v>
      </c>
    </row>
    <row r="76" spans="2:16" s="2" customFormat="1" ht="13.5" customHeight="1">
      <c r="B76" s="33">
        <f t="shared" si="8"/>
        <v>0</v>
      </c>
      <c r="C76" s="37">
        <f t="shared" si="10"/>
        <v>0</v>
      </c>
      <c r="D76" s="90">
        <v>3</v>
      </c>
      <c r="E76" s="82">
        <f t="shared" si="1"/>
        <v>0</v>
      </c>
      <c r="F76" s="15" t="s">
        <v>103</v>
      </c>
      <c r="G76" s="15"/>
      <c r="H76" s="16"/>
      <c r="I76" s="17"/>
      <c r="J76" s="40" t="s">
        <v>104</v>
      </c>
      <c r="K76" s="53" t="s">
        <v>70</v>
      </c>
      <c r="L76" s="13">
        <v>5</v>
      </c>
      <c r="M76" s="74">
        <v>0.5</v>
      </c>
      <c r="N76" s="55">
        <f t="shared" si="11"/>
        <v>0</v>
      </c>
      <c r="O76" s="2">
        <f t="shared" si="3"/>
        <v>0</v>
      </c>
      <c r="P76" s="8">
        <f t="shared" si="4"/>
        <v>15</v>
      </c>
    </row>
    <row r="77" spans="2:16" s="2" customFormat="1" ht="13.5" customHeight="1">
      <c r="B77" s="33">
        <f t="shared" si="8"/>
        <v>0</v>
      </c>
      <c r="C77" s="37">
        <f t="shared" si="10"/>
        <v>0</v>
      </c>
      <c r="D77" s="90">
        <v>3</v>
      </c>
      <c r="E77" s="82">
        <f t="shared" si="1"/>
        <v>0</v>
      </c>
      <c r="F77" s="15" t="s">
        <v>105</v>
      </c>
      <c r="G77" s="15"/>
      <c r="H77" s="16"/>
      <c r="I77" s="17"/>
      <c r="J77" s="40" t="s">
        <v>106</v>
      </c>
      <c r="K77" s="53" t="s">
        <v>70</v>
      </c>
      <c r="L77" s="13">
        <v>7</v>
      </c>
      <c r="M77" s="74">
        <v>0.5</v>
      </c>
      <c r="N77" s="55">
        <f t="shared" si="11"/>
        <v>0</v>
      </c>
      <c r="O77" s="2">
        <f t="shared" si="3"/>
        <v>0</v>
      </c>
      <c r="P77" s="8">
        <f t="shared" si="4"/>
        <v>21</v>
      </c>
    </row>
    <row r="78" spans="2:16" s="2" customFormat="1" ht="13.5" customHeight="1">
      <c r="B78" s="33">
        <f t="shared" si="8"/>
        <v>0</v>
      </c>
      <c r="C78" s="37">
        <f t="shared" si="10"/>
        <v>0</v>
      </c>
      <c r="D78" s="90">
        <v>3</v>
      </c>
      <c r="E78" s="82">
        <f t="shared" si="1"/>
        <v>0</v>
      </c>
      <c r="F78" s="15" t="s">
        <v>107</v>
      </c>
      <c r="G78" s="15"/>
      <c r="H78" s="16"/>
      <c r="I78" s="17"/>
      <c r="J78" s="40" t="s">
        <v>108</v>
      </c>
      <c r="K78" s="53" t="s">
        <v>70</v>
      </c>
      <c r="L78" s="13">
        <v>7</v>
      </c>
      <c r="M78" s="74">
        <v>0.5</v>
      </c>
      <c r="N78" s="55">
        <f t="shared" si="11"/>
        <v>0</v>
      </c>
      <c r="O78" s="2">
        <f t="shared" si="3"/>
        <v>0</v>
      </c>
      <c r="P78" s="8">
        <f t="shared" si="4"/>
        <v>21</v>
      </c>
    </row>
    <row r="79" spans="2:16" s="2" customFormat="1" ht="13.5" customHeight="1">
      <c r="B79" s="33">
        <f t="shared" si="8"/>
        <v>0</v>
      </c>
      <c r="C79" s="37">
        <f t="shared" si="10"/>
        <v>0</v>
      </c>
      <c r="D79" s="90">
        <v>3</v>
      </c>
      <c r="E79" s="82">
        <f t="shared" si="1"/>
        <v>0</v>
      </c>
      <c r="F79" s="15" t="s">
        <v>109</v>
      </c>
      <c r="G79" s="15"/>
      <c r="H79" s="16"/>
      <c r="I79" s="17"/>
      <c r="J79" s="40" t="s">
        <v>110</v>
      </c>
      <c r="K79" s="53" t="s">
        <v>70</v>
      </c>
      <c r="L79" s="13">
        <v>7</v>
      </c>
      <c r="M79" s="74">
        <v>0.5</v>
      </c>
      <c r="N79" s="55">
        <f t="shared" si="11"/>
        <v>0</v>
      </c>
      <c r="O79" s="2">
        <f t="shared" si="3"/>
        <v>0</v>
      </c>
      <c r="P79" s="8">
        <f t="shared" si="4"/>
        <v>21</v>
      </c>
    </row>
    <row r="80" spans="2:16" s="2" customFormat="1" ht="13.5" customHeight="1">
      <c r="B80" s="12"/>
      <c r="C80" s="38"/>
      <c r="D80" s="89"/>
      <c r="E80" s="82"/>
      <c r="F80" s="23" t="s">
        <v>111</v>
      </c>
      <c r="G80" s="23"/>
      <c r="H80" s="16"/>
      <c r="I80" s="17"/>
      <c r="J80" s="40"/>
      <c r="K80" s="13"/>
      <c r="L80" s="13"/>
      <c r="M80" s="13"/>
      <c r="N80" s="55">
        <f t="shared" si="7"/>
        <v>0</v>
      </c>
      <c r="O80" s="2">
        <f t="shared" si="3"/>
        <v>0</v>
      </c>
      <c r="P80" s="8">
        <f t="shared" si="4"/>
        <v>0</v>
      </c>
    </row>
    <row r="81" spans="2:16" s="2" customFormat="1" ht="13.5" customHeight="1">
      <c r="B81" s="33">
        <f>$K$11</f>
        <v>0</v>
      </c>
      <c r="C81" s="37">
        <f t="shared" ref="C81:C83" si="12">B81</f>
        <v>0</v>
      </c>
      <c r="D81" s="89"/>
      <c r="E81" s="82">
        <f t="shared" si="1"/>
        <v>0</v>
      </c>
      <c r="F81" s="12" t="s">
        <v>112</v>
      </c>
      <c r="G81" s="15"/>
      <c r="H81" s="16"/>
      <c r="I81" s="17"/>
      <c r="J81" s="40" t="s">
        <v>113</v>
      </c>
      <c r="K81" s="13"/>
      <c r="L81" s="13">
        <v>120</v>
      </c>
      <c r="M81" s="13"/>
      <c r="N81" s="55">
        <f t="shared" si="11"/>
        <v>0</v>
      </c>
      <c r="O81" s="2">
        <f t="shared" si="3"/>
        <v>0</v>
      </c>
      <c r="P81" s="8">
        <f t="shared" si="4"/>
        <v>0</v>
      </c>
    </row>
    <row r="82" spans="2:16" s="2" customFormat="1" ht="13.5" customHeight="1">
      <c r="B82" s="33">
        <f>$K$11</f>
        <v>0</v>
      </c>
      <c r="C82" s="37">
        <f t="shared" si="12"/>
        <v>0</v>
      </c>
      <c r="D82" s="90">
        <v>1</v>
      </c>
      <c r="E82" s="82">
        <f t="shared" si="1"/>
        <v>0</v>
      </c>
      <c r="F82" s="12" t="s">
        <v>114</v>
      </c>
      <c r="G82" s="15"/>
      <c r="H82" s="16"/>
      <c r="I82" s="17"/>
      <c r="J82" s="40" t="s">
        <v>115</v>
      </c>
      <c r="K82" s="13"/>
      <c r="L82" s="13">
        <v>95</v>
      </c>
      <c r="M82" s="74">
        <v>0.5</v>
      </c>
      <c r="N82" s="55">
        <f t="shared" si="11"/>
        <v>0</v>
      </c>
      <c r="O82" s="2">
        <f t="shared" si="3"/>
        <v>0</v>
      </c>
      <c r="P82" s="8">
        <f t="shared" si="4"/>
        <v>95</v>
      </c>
    </row>
    <row r="83" spans="2:16" s="2" customFormat="1" ht="13.5" customHeight="1">
      <c r="B83" s="33">
        <f>$K$11</f>
        <v>0</v>
      </c>
      <c r="C83" s="37">
        <f t="shared" si="12"/>
        <v>0</v>
      </c>
      <c r="D83" s="89"/>
      <c r="E83" s="82">
        <f t="shared" si="1"/>
        <v>0</v>
      </c>
      <c r="F83" s="12" t="s">
        <v>116</v>
      </c>
      <c r="G83" s="15"/>
      <c r="H83" s="16"/>
      <c r="I83" s="17"/>
      <c r="J83" s="40" t="s">
        <v>117</v>
      </c>
      <c r="K83" s="13"/>
      <c r="L83" s="13">
        <v>65</v>
      </c>
      <c r="M83" s="13"/>
      <c r="N83" s="55">
        <f t="shared" si="11"/>
        <v>0</v>
      </c>
      <c r="O83" s="2">
        <f t="shared" si="3"/>
        <v>0</v>
      </c>
      <c r="P83" s="8">
        <f t="shared" si="4"/>
        <v>0</v>
      </c>
    </row>
    <row r="84" spans="2:16" s="2" customFormat="1" ht="13.5" customHeight="1">
      <c r="B84" s="33"/>
      <c r="C84" s="37"/>
      <c r="D84" s="91"/>
      <c r="E84" s="69"/>
      <c r="F84" s="15"/>
      <c r="G84" s="16"/>
      <c r="H84" s="16"/>
      <c r="I84" s="17"/>
      <c r="J84" s="40"/>
      <c r="K84" s="13"/>
      <c r="L84" s="13"/>
      <c r="M84" s="13"/>
      <c r="N84" s="55">
        <f t="shared" si="7"/>
        <v>0</v>
      </c>
      <c r="P84" s="8"/>
    </row>
    <row r="85" spans="2:16">
      <c r="F85" s="28" t="s">
        <v>118</v>
      </c>
      <c r="G85" s="28"/>
      <c r="H85" s="54"/>
      <c r="I85" s="29"/>
      <c r="J85" s="30"/>
      <c r="K85" s="31"/>
      <c r="L85" s="31"/>
      <c r="M85" s="31"/>
      <c r="N85" s="76">
        <f>SUM(N42:N84)</f>
        <v>0</v>
      </c>
    </row>
    <row r="86" spans="2:16">
      <c r="F86" s="28" t="s">
        <v>119</v>
      </c>
      <c r="G86" s="28"/>
      <c r="H86" s="54"/>
      <c r="I86" s="29"/>
      <c r="J86" s="30"/>
      <c r="K86" s="31"/>
      <c r="L86" s="31"/>
      <c r="M86" s="31"/>
      <c r="N86" s="76">
        <f>SUM(N42:N56)</f>
        <v>0</v>
      </c>
    </row>
    <row r="87" spans="2:16">
      <c r="F87" s="28" t="s">
        <v>120</v>
      </c>
      <c r="G87" s="28"/>
      <c r="H87" s="54"/>
      <c r="I87" s="29"/>
      <c r="J87" s="30"/>
      <c r="K87" s="31"/>
      <c r="L87" s="31"/>
      <c r="M87" s="31"/>
      <c r="N87" s="76">
        <f>SUM(P40:P84)+SUM(O40:O84)</f>
        <v>578.29999999999995</v>
      </c>
    </row>
    <row r="88" spans="2:16">
      <c r="F88" s="2" t="s">
        <v>121</v>
      </c>
      <c r="G88" s="2"/>
      <c r="H88" s="2"/>
      <c r="I88" s="2"/>
      <c r="J88" s="2"/>
      <c r="K88" s="8"/>
      <c r="L88" s="8"/>
      <c r="M88" s="8"/>
      <c r="N88" s="2"/>
    </row>
    <row r="89" spans="2:16">
      <c r="G89" s="2"/>
      <c r="H89" s="2"/>
      <c r="I89" s="2"/>
      <c r="J89" s="2"/>
      <c r="K89" s="8"/>
      <c r="L89" s="8"/>
      <c r="M89" s="8"/>
      <c r="N89" s="2"/>
    </row>
    <row r="90" spans="2:16" ht="46.5" customHeight="1">
      <c r="D90" s="97" t="s">
        <v>122</v>
      </c>
      <c r="E90" s="97"/>
      <c r="F90" s="97"/>
      <c r="G90" s="97"/>
      <c r="H90" s="97"/>
      <c r="I90" s="97"/>
      <c r="J90" s="97"/>
      <c r="K90" s="97"/>
      <c r="L90" s="97"/>
      <c r="M90" s="97"/>
      <c r="N90" s="97"/>
    </row>
    <row r="91" spans="2:16" ht="10.5" customHeight="1"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</row>
    <row r="92" spans="2:16" ht="72.75" customHeight="1">
      <c r="D92" s="84"/>
      <c r="E92" s="81" t="s">
        <v>123</v>
      </c>
      <c r="F92" s="84"/>
      <c r="G92" s="84"/>
      <c r="H92" s="84"/>
      <c r="I92" s="84"/>
      <c r="J92" s="84"/>
      <c r="K92" s="84"/>
      <c r="L92" s="84"/>
      <c r="M92" s="84"/>
      <c r="N92" s="84"/>
    </row>
    <row r="93" spans="2:16" ht="17.25" customHeight="1"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</row>
    <row r="94" spans="2:16">
      <c r="F94" s="72" t="s">
        <v>124</v>
      </c>
      <c r="G94" s="18"/>
      <c r="H94" s="19"/>
      <c r="I94" s="20"/>
      <c r="J94" s="2"/>
      <c r="K94" s="8"/>
      <c r="L94" s="8"/>
      <c r="M94" s="8"/>
      <c r="N94" s="2"/>
    </row>
    <row r="95" spans="2:16">
      <c r="E95" s="92"/>
      <c r="F95" s="87" t="s">
        <v>125</v>
      </c>
      <c r="G95" s="85"/>
      <c r="H95" s="16"/>
      <c r="I95" s="86"/>
      <c r="K95" s="8"/>
      <c r="L95" s="8"/>
      <c r="M95" s="8"/>
      <c r="N95" s="2"/>
    </row>
    <row r="96" spans="2:16">
      <c r="E96" s="92"/>
      <c r="F96" s="87" t="s">
        <v>126</v>
      </c>
      <c r="G96" s="85"/>
      <c r="H96" s="16"/>
      <c r="I96" s="86"/>
      <c r="K96" s="8"/>
      <c r="L96" s="8"/>
      <c r="M96" s="8"/>
      <c r="N96" s="2"/>
    </row>
    <row r="97" spans="3:16">
      <c r="E97" s="92"/>
      <c r="F97" s="87" t="s">
        <v>127</v>
      </c>
      <c r="G97" s="85"/>
      <c r="H97" s="16"/>
      <c r="I97" s="86"/>
      <c r="K97" s="8"/>
      <c r="L97" s="8"/>
      <c r="M97" s="8"/>
      <c r="N97" s="2"/>
    </row>
    <row r="98" spans="3:16">
      <c r="E98" s="92"/>
      <c r="F98" s="87" t="s">
        <v>128</v>
      </c>
      <c r="G98" s="85"/>
      <c r="H98" s="16"/>
      <c r="I98" s="86"/>
      <c r="K98" s="8"/>
      <c r="L98" s="8"/>
      <c r="M98" s="8"/>
      <c r="N98" s="2"/>
    </row>
    <row r="99" spans="3:16">
      <c r="E99" s="92"/>
      <c r="F99" s="87" t="s">
        <v>129</v>
      </c>
      <c r="G99" s="85"/>
      <c r="H99" s="16"/>
      <c r="I99" s="86"/>
      <c r="K99" s="8"/>
      <c r="L99" s="8"/>
      <c r="M99" s="8"/>
      <c r="N99" s="2"/>
    </row>
    <row r="100" spans="3:16">
      <c r="E100" s="92"/>
      <c r="F100" s="87" t="s">
        <v>130</v>
      </c>
      <c r="G100" s="85"/>
      <c r="H100" s="16"/>
      <c r="I100" s="86"/>
      <c r="K100" s="8"/>
      <c r="L100" s="8"/>
      <c r="M100" s="8"/>
      <c r="N100" s="2"/>
    </row>
    <row r="101" spans="3:16">
      <c r="F101" s="72" t="s">
        <v>131</v>
      </c>
      <c r="G101" s="18"/>
      <c r="H101" s="19"/>
      <c r="I101" s="20"/>
      <c r="K101" s="8"/>
      <c r="L101" s="8"/>
      <c r="M101" s="8"/>
      <c r="N101" s="2"/>
    </row>
    <row r="102" spans="3:16">
      <c r="E102" s="92"/>
      <c r="F102" s="87" t="s">
        <v>132</v>
      </c>
      <c r="G102" s="85"/>
      <c r="H102" s="16"/>
      <c r="I102" s="86"/>
      <c r="K102" s="8"/>
      <c r="L102" s="8"/>
      <c r="M102" s="8"/>
      <c r="N102" s="2"/>
    </row>
    <row r="103" spans="3:16">
      <c r="E103" s="92"/>
      <c r="F103" s="87" t="s">
        <v>133</v>
      </c>
      <c r="G103" s="85"/>
      <c r="H103" s="16"/>
      <c r="I103" s="86"/>
      <c r="K103" s="8"/>
      <c r="L103" s="8"/>
      <c r="M103" s="8"/>
      <c r="N103" s="2"/>
    </row>
    <row r="104" spans="3:16">
      <c r="E104" s="92"/>
      <c r="F104" s="87" t="s">
        <v>134</v>
      </c>
      <c r="G104" s="85"/>
      <c r="H104" s="16"/>
      <c r="I104" s="86"/>
      <c r="K104" s="8"/>
      <c r="L104" s="8"/>
      <c r="M104" s="8"/>
      <c r="N104" s="2"/>
    </row>
    <row r="105" spans="3:16">
      <c r="E105" s="92"/>
      <c r="F105" s="87" t="s">
        <v>135</v>
      </c>
      <c r="G105" s="85"/>
      <c r="H105" s="16"/>
      <c r="I105" s="86"/>
      <c r="K105" s="8"/>
      <c r="L105" s="8"/>
      <c r="M105" s="8"/>
      <c r="N105" s="2"/>
    </row>
    <row r="106" spans="3:16">
      <c r="E106" s="92"/>
      <c r="F106" s="87" t="s">
        <v>136</v>
      </c>
      <c r="G106" s="85"/>
      <c r="H106" s="16"/>
      <c r="I106" s="86"/>
      <c r="K106" s="8"/>
      <c r="L106" s="8"/>
      <c r="M106" s="8"/>
      <c r="N106" s="2"/>
    </row>
    <row r="107" spans="3:16">
      <c r="E107" s="92"/>
      <c r="F107" s="87" t="s">
        <v>137</v>
      </c>
      <c r="G107" s="85"/>
      <c r="H107" s="16"/>
      <c r="I107" s="86"/>
      <c r="K107" s="8"/>
      <c r="L107" s="8"/>
      <c r="M107" s="8"/>
      <c r="N107" s="2"/>
    </row>
    <row r="108" spans="3:16">
      <c r="G108" s="2"/>
      <c r="H108" s="2"/>
      <c r="I108" s="2"/>
      <c r="J108" s="2"/>
      <c r="K108" s="8"/>
      <c r="L108" s="8"/>
      <c r="M108" s="8"/>
      <c r="N108" s="2"/>
    </row>
    <row r="109" spans="3:16">
      <c r="C109" s="88" t="s">
        <v>138</v>
      </c>
      <c r="D109" s="58"/>
      <c r="E109" s="58"/>
      <c r="G109" s="2"/>
      <c r="H109" s="2"/>
      <c r="I109" s="2"/>
      <c r="J109" s="2"/>
      <c r="K109" s="8"/>
      <c r="L109" s="8"/>
      <c r="M109" s="8"/>
      <c r="N109" s="2"/>
    </row>
    <row r="110" spans="3:16">
      <c r="C110" s="59" t="s">
        <v>139</v>
      </c>
      <c r="D110" s="59"/>
      <c r="E110" s="59"/>
      <c r="G110" s="2"/>
      <c r="H110" s="2"/>
      <c r="I110" s="2"/>
      <c r="J110" s="2"/>
      <c r="K110" s="8"/>
      <c r="L110" s="8"/>
      <c r="M110" s="8"/>
      <c r="N110" s="2"/>
    </row>
    <row r="111" spans="3:16">
      <c r="C111" s="60" t="s">
        <v>140</v>
      </c>
      <c r="D111" s="60"/>
      <c r="E111" s="60"/>
      <c r="G111" s="2"/>
      <c r="H111" s="2"/>
      <c r="I111" s="2"/>
      <c r="J111" s="2"/>
      <c r="K111" s="8"/>
      <c r="L111" s="8"/>
      <c r="M111" s="8"/>
      <c r="N111" s="2"/>
      <c r="P111" s="2"/>
    </row>
    <row r="112" spans="3:16">
      <c r="C112" s="59" t="s">
        <v>141</v>
      </c>
      <c r="D112" s="60"/>
      <c r="E112" s="60"/>
      <c r="G112" s="2"/>
      <c r="H112" s="2"/>
      <c r="I112" s="2"/>
      <c r="J112" s="2"/>
      <c r="K112" s="8"/>
      <c r="L112" s="8"/>
      <c r="M112" s="8"/>
      <c r="N112" s="2"/>
    </row>
    <row r="113" spans="1:15">
      <c r="D113" s="59"/>
      <c r="E113" s="59"/>
      <c r="G113" s="2"/>
      <c r="H113" s="2"/>
      <c r="I113" s="2"/>
      <c r="J113" s="2"/>
      <c r="K113" s="8"/>
      <c r="L113" s="8"/>
      <c r="M113" s="8"/>
      <c r="N113" s="2"/>
    </row>
    <row r="114" spans="1:15">
      <c r="C114" s="60"/>
      <c r="D114" s="60"/>
      <c r="E114" s="60"/>
      <c r="F114" s="73" t="s">
        <v>37</v>
      </c>
      <c r="G114" s="2" t="s">
        <v>142</v>
      </c>
      <c r="H114" s="2"/>
      <c r="I114" s="2"/>
      <c r="J114" s="2"/>
      <c r="K114" s="8"/>
      <c r="L114" s="8"/>
      <c r="M114" s="8"/>
      <c r="N114" s="2"/>
    </row>
    <row r="115" spans="1:15">
      <c r="C115" s="61"/>
      <c r="D115" s="61"/>
      <c r="E115" s="61"/>
      <c r="F115" s="53" t="s">
        <v>70</v>
      </c>
      <c r="G115" s="2" t="s">
        <v>143</v>
      </c>
      <c r="H115" s="2"/>
      <c r="I115" s="2"/>
      <c r="J115" s="2"/>
      <c r="K115" s="8"/>
      <c r="L115" s="8"/>
      <c r="M115" s="8"/>
      <c r="N115" s="2"/>
    </row>
    <row r="116" spans="1:15">
      <c r="F116" s="52" t="s">
        <v>144</v>
      </c>
      <c r="G116" s="2" t="s">
        <v>145</v>
      </c>
      <c r="H116" s="2"/>
      <c r="I116" s="2"/>
      <c r="J116" s="2"/>
      <c r="K116" s="8"/>
      <c r="L116" s="8"/>
      <c r="M116" s="8"/>
      <c r="N116" s="2"/>
    </row>
    <row r="117" spans="1:15">
      <c r="G117" s="2"/>
      <c r="H117" s="2"/>
      <c r="I117" s="2"/>
      <c r="J117" s="2"/>
      <c r="K117" s="8"/>
      <c r="L117" s="8"/>
      <c r="M117" s="8"/>
      <c r="N117" s="2"/>
    </row>
    <row r="118" spans="1:15" s="7" customFormat="1" ht="18" customHeight="1">
      <c r="A118" s="41"/>
      <c r="B118" s="41"/>
      <c r="C118" s="42" t="s">
        <v>146</v>
      </c>
      <c r="D118" s="42"/>
      <c r="E118" s="42"/>
      <c r="F118" s="42"/>
      <c r="G118" s="43"/>
      <c r="H118" s="43"/>
      <c r="I118" s="43"/>
      <c r="J118" s="43"/>
      <c r="K118" s="43"/>
      <c r="L118" s="43"/>
      <c r="M118" s="43"/>
      <c r="N118" s="77" t="s">
        <v>147</v>
      </c>
      <c r="O118" s="7">
        <v>0.9</v>
      </c>
    </row>
    <row r="119" spans="1:15" s="7" customFormat="1" ht="18" customHeight="1">
      <c r="C119" s="2" t="s">
        <v>148</v>
      </c>
      <c r="D119" s="2"/>
      <c r="E119" s="2"/>
      <c r="F119" s="34"/>
      <c r="G119" s="35"/>
      <c r="H119" s="35"/>
      <c r="I119" s="35"/>
      <c r="J119" s="35"/>
      <c r="K119" s="35"/>
      <c r="L119" s="35"/>
      <c r="M119" s="35"/>
    </row>
    <row r="120" spans="1:15">
      <c r="C120" s="2" t="s">
        <v>149</v>
      </c>
      <c r="D120" s="2"/>
      <c r="E120" s="2"/>
      <c r="F120" s="2"/>
      <c r="G120" s="2"/>
      <c r="H120" s="2"/>
      <c r="I120" s="2"/>
      <c r="J120" s="2"/>
      <c r="K120" s="3"/>
      <c r="L120" s="3"/>
      <c r="M120" s="3"/>
      <c r="N120" s="2"/>
    </row>
    <row r="121" spans="1:15">
      <c r="C121" s="2" t="s">
        <v>150</v>
      </c>
      <c r="D121" s="2"/>
      <c r="E121" s="2"/>
      <c r="F121" s="2"/>
      <c r="G121" s="2"/>
      <c r="H121" s="2"/>
      <c r="I121" s="2"/>
      <c r="J121" s="2"/>
      <c r="K121" s="3"/>
      <c r="L121" s="3"/>
      <c r="M121" s="3"/>
      <c r="N121" s="2"/>
    </row>
    <row r="122" spans="1:15">
      <c r="C122" s="2"/>
      <c r="D122" s="2"/>
      <c r="E122" s="2"/>
      <c r="F122" s="2"/>
      <c r="G122" s="2"/>
      <c r="H122" s="2"/>
      <c r="I122" s="2"/>
      <c r="J122" s="2"/>
      <c r="K122" s="3"/>
      <c r="L122" s="3"/>
      <c r="M122" s="3"/>
      <c r="N122" s="2"/>
    </row>
    <row r="123" spans="1:15">
      <c r="C123" s="101" t="s">
        <v>151</v>
      </c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</row>
    <row r="124" spans="1:15">
      <c r="H124" s="2"/>
      <c r="I124" s="2"/>
      <c r="J124" s="2"/>
      <c r="K124" s="3"/>
      <c r="L124" s="3"/>
      <c r="M124" s="3"/>
      <c r="N124" s="2"/>
    </row>
    <row r="125" spans="1:15">
      <c r="H125" s="2"/>
      <c r="I125" s="2"/>
      <c r="J125" s="2"/>
      <c r="K125" s="3"/>
      <c r="L125" s="3"/>
      <c r="M125" s="3"/>
      <c r="N125" s="2"/>
    </row>
    <row r="126" spans="1:15">
      <c r="H126" s="2"/>
      <c r="I126" s="2"/>
      <c r="J126" s="2"/>
      <c r="K126" s="3"/>
      <c r="L126" s="3"/>
      <c r="M126" s="3"/>
      <c r="N126" s="2"/>
    </row>
    <row r="127" spans="1:15">
      <c r="G127" s="2"/>
      <c r="H127" s="2"/>
      <c r="I127" s="2"/>
      <c r="J127" s="2"/>
      <c r="K127" s="3"/>
      <c r="L127" s="3"/>
      <c r="M127" s="3"/>
      <c r="N127" s="2"/>
    </row>
    <row r="128" spans="1:15">
      <c r="G128" s="2"/>
      <c r="H128" s="2"/>
      <c r="I128" s="2"/>
      <c r="J128" s="2"/>
      <c r="K128" s="3"/>
      <c r="L128" s="3"/>
      <c r="M128" s="3"/>
      <c r="N128" s="2"/>
    </row>
    <row r="129" spans="7:14">
      <c r="G129" s="2"/>
      <c r="H129" s="2"/>
      <c r="I129" s="2"/>
      <c r="J129" s="2"/>
      <c r="K129" s="3"/>
      <c r="L129" s="3"/>
      <c r="M129" s="3"/>
      <c r="N129" s="2"/>
    </row>
    <row r="130" spans="7:14">
      <c r="G130" s="2"/>
      <c r="H130" s="2"/>
      <c r="I130" s="2"/>
      <c r="J130" s="2"/>
      <c r="K130" s="3"/>
      <c r="L130" s="3"/>
      <c r="M130" s="3"/>
      <c r="N130" s="2"/>
    </row>
    <row r="131" spans="7:14">
      <c r="G131" s="2"/>
      <c r="H131" s="2"/>
      <c r="I131" s="2"/>
      <c r="J131" s="2"/>
      <c r="K131" s="3"/>
      <c r="L131" s="3"/>
      <c r="M131" s="3"/>
      <c r="N131" s="2"/>
    </row>
    <row r="132" spans="7:14">
      <c r="G132" s="2"/>
      <c r="H132" s="2"/>
      <c r="I132" s="2"/>
      <c r="J132" s="2"/>
      <c r="K132" s="3"/>
      <c r="L132" s="3"/>
      <c r="M132" s="3"/>
      <c r="N132" s="2"/>
    </row>
    <row r="133" spans="7:14">
      <c r="G133" s="2"/>
      <c r="H133" s="2"/>
      <c r="I133" s="2"/>
      <c r="J133" s="2"/>
      <c r="K133" s="3"/>
      <c r="L133" s="3"/>
      <c r="M133" s="3"/>
      <c r="N133" s="2"/>
    </row>
    <row r="134" spans="7:14">
      <c r="G134" s="2"/>
      <c r="H134" s="2"/>
      <c r="I134" s="2"/>
      <c r="J134" s="2"/>
      <c r="K134" s="3"/>
      <c r="L134" s="3"/>
      <c r="M134" s="3"/>
      <c r="N134" s="2"/>
    </row>
    <row r="135" spans="7:14">
      <c r="G135" s="2"/>
      <c r="H135" s="2"/>
      <c r="I135" s="2"/>
      <c r="J135" s="2"/>
      <c r="K135" s="3"/>
      <c r="L135" s="3"/>
      <c r="M135" s="3"/>
      <c r="N135" s="2"/>
    </row>
    <row r="136" spans="7:14">
      <c r="G136" s="2"/>
      <c r="H136" s="2"/>
      <c r="I136" s="2"/>
      <c r="J136" s="2"/>
      <c r="K136" s="3"/>
      <c r="L136" s="3"/>
      <c r="M136" s="3"/>
      <c r="N136" s="2"/>
    </row>
    <row r="137" spans="7:14">
      <c r="G137" s="2"/>
      <c r="H137" s="2"/>
      <c r="I137" s="2"/>
      <c r="J137" s="2"/>
      <c r="K137" s="3"/>
      <c r="L137" s="3"/>
      <c r="M137" s="3"/>
      <c r="N137" s="2"/>
    </row>
    <row r="138" spans="7:14">
      <c r="G138" s="2"/>
      <c r="H138" s="2"/>
      <c r="I138" s="2"/>
      <c r="J138" s="2"/>
      <c r="K138" s="3"/>
      <c r="L138" s="3"/>
      <c r="M138" s="3"/>
      <c r="N138" s="2"/>
    </row>
    <row r="139" spans="7:14">
      <c r="G139" s="2"/>
      <c r="H139" s="2"/>
      <c r="I139" s="2"/>
      <c r="J139" s="2"/>
      <c r="K139" s="3"/>
      <c r="L139" s="3"/>
      <c r="M139" s="3"/>
      <c r="N139" s="2"/>
    </row>
    <row r="140" spans="7:14">
      <c r="G140" s="2"/>
      <c r="H140" s="2"/>
      <c r="I140" s="2"/>
      <c r="J140" s="2"/>
      <c r="K140" s="3"/>
      <c r="L140" s="3"/>
      <c r="M140" s="3"/>
      <c r="N140" s="2"/>
    </row>
    <row r="141" spans="7:14">
      <c r="G141" s="2"/>
      <c r="H141" s="2"/>
      <c r="I141" s="2"/>
      <c r="J141" s="2"/>
      <c r="K141" s="3"/>
      <c r="L141" s="3"/>
      <c r="M141" s="3"/>
      <c r="N141" s="2"/>
    </row>
    <row r="142" spans="7:14">
      <c r="G142" s="2"/>
      <c r="H142" s="2"/>
      <c r="I142" s="2"/>
      <c r="J142" s="2"/>
      <c r="K142" s="3"/>
      <c r="L142" s="3"/>
      <c r="M142" s="3"/>
      <c r="N142" s="2"/>
    </row>
    <row r="143" spans="7:14">
      <c r="G143" s="2"/>
      <c r="H143" s="2"/>
      <c r="I143" s="2"/>
      <c r="J143" s="2"/>
      <c r="K143" s="3"/>
      <c r="L143" s="3"/>
      <c r="M143" s="3"/>
      <c r="N143" s="2"/>
    </row>
    <row r="144" spans="7:14">
      <c r="G144" s="2"/>
      <c r="H144" s="2"/>
      <c r="I144" s="2"/>
      <c r="J144" s="2"/>
      <c r="K144" s="3"/>
      <c r="L144" s="3"/>
      <c r="M144" s="3"/>
      <c r="N144" s="2"/>
    </row>
    <row r="145" spans="7:14">
      <c r="G145" s="2"/>
      <c r="H145" s="2"/>
      <c r="I145" s="2"/>
      <c r="J145" s="2"/>
      <c r="K145" s="3"/>
      <c r="L145" s="3"/>
      <c r="M145" s="3"/>
      <c r="N145" s="2"/>
    </row>
    <row r="146" spans="7:14">
      <c r="G146" s="2"/>
      <c r="H146" s="2"/>
      <c r="I146" s="2"/>
      <c r="J146" s="2"/>
      <c r="K146" s="3"/>
      <c r="L146" s="3"/>
      <c r="M146" s="3"/>
      <c r="N146" s="2"/>
    </row>
    <row r="147" spans="7:14">
      <c r="G147" s="2"/>
      <c r="H147" s="2"/>
      <c r="I147" s="2"/>
      <c r="J147" s="2"/>
      <c r="K147" s="3"/>
      <c r="L147" s="3"/>
      <c r="M147" s="3"/>
      <c r="N147" s="2"/>
    </row>
    <row r="148" spans="7:14">
      <c r="G148" s="2"/>
      <c r="H148" s="2"/>
      <c r="I148" s="2"/>
      <c r="J148" s="2"/>
      <c r="K148" s="3"/>
      <c r="L148" s="3"/>
      <c r="M148" s="3"/>
      <c r="N148" s="2"/>
    </row>
    <row r="149" spans="7:14">
      <c r="G149" s="2"/>
      <c r="H149" s="2"/>
      <c r="I149" s="2"/>
      <c r="J149" s="2"/>
      <c r="K149" s="3"/>
      <c r="L149" s="3"/>
      <c r="M149" s="3"/>
      <c r="N149" s="2"/>
    </row>
    <row r="150" spans="7:14">
      <c r="G150" s="2"/>
      <c r="H150" s="2"/>
      <c r="I150" s="2"/>
      <c r="J150" s="2"/>
      <c r="K150" s="3"/>
      <c r="L150" s="3"/>
      <c r="M150" s="3"/>
      <c r="N150" s="2"/>
    </row>
    <row r="151" spans="7:14">
      <c r="G151" s="2"/>
      <c r="H151" s="2"/>
      <c r="I151" s="2"/>
      <c r="J151" s="2"/>
      <c r="K151" s="3"/>
      <c r="L151" s="3"/>
      <c r="M151" s="3"/>
      <c r="N151" s="2"/>
    </row>
    <row r="152" spans="7:14">
      <c r="G152" s="2"/>
      <c r="H152" s="2"/>
      <c r="I152" s="2"/>
      <c r="J152" s="2"/>
      <c r="K152" s="3"/>
      <c r="L152" s="3"/>
      <c r="M152" s="3"/>
      <c r="N152" s="2"/>
    </row>
    <row r="153" spans="7:14">
      <c r="G153" s="2"/>
      <c r="H153" s="2"/>
      <c r="I153" s="2"/>
      <c r="J153" s="2"/>
      <c r="K153" s="3"/>
      <c r="L153" s="3"/>
      <c r="M153" s="3"/>
      <c r="N153" s="2"/>
    </row>
    <row r="154" spans="7:14">
      <c r="G154" s="2"/>
      <c r="H154" s="2"/>
      <c r="I154" s="2"/>
      <c r="J154" s="2"/>
      <c r="K154" s="3"/>
      <c r="L154" s="3"/>
      <c r="M154" s="3"/>
      <c r="N154" s="2"/>
    </row>
    <row r="155" spans="7:14">
      <c r="G155" s="2"/>
      <c r="H155" s="2"/>
      <c r="I155" s="2"/>
      <c r="J155" s="2"/>
      <c r="K155" s="3"/>
      <c r="L155" s="3"/>
      <c r="M155" s="3"/>
      <c r="N155" s="2"/>
    </row>
    <row r="156" spans="7:14">
      <c r="G156" s="2"/>
      <c r="H156" s="2"/>
      <c r="I156" s="2"/>
      <c r="J156" s="2"/>
      <c r="K156" s="3"/>
      <c r="L156" s="3"/>
      <c r="M156" s="3"/>
      <c r="N156" s="2"/>
    </row>
    <row r="157" spans="7:14">
      <c r="G157" s="2"/>
      <c r="H157" s="2"/>
      <c r="I157" s="2"/>
      <c r="J157" s="2"/>
      <c r="K157" s="3"/>
      <c r="L157" s="3"/>
      <c r="M157" s="3"/>
      <c r="N157" s="2"/>
    </row>
    <row r="158" spans="7:14">
      <c r="N158" s="2"/>
    </row>
    <row r="159" spans="7:14">
      <c r="N159" s="2"/>
    </row>
    <row r="160" spans="7:14">
      <c r="N160" s="2"/>
    </row>
    <row r="161" spans="14:14">
      <c r="N161" s="2"/>
    </row>
  </sheetData>
  <sheetProtection algorithmName="SHA-512" hashValue="RGHWZiB/8Erqff74dzQrllz6RbyPMHnbAxvNwnwKqKuSmCs+MD/rhG0CIKk5AFxO5rv8lRVta7a+HKOEijTiIw==" saltValue="FzChWsojsItPrcCK1DvjnQ==" spinCount="100000" sheet="1" selectLockedCells="1"/>
  <mergeCells count="11">
    <mergeCell ref="C26:N26"/>
    <mergeCell ref="D90:N90"/>
    <mergeCell ref="F42:I42"/>
    <mergeCell ref="C15:G15"/>
    <mergeCell ref="C123:N123"/>
    <mergeCell ref="C28:N28"/>
    <mergeCell ref="G1:K1"/>
    <mergeCell ref="G2:K2"/>
    <mergeCell ref="G6:N6"/>
    <mergeCell ref="C10:G10"/>
    <mergeCell ref="J10:N10"/>
  </mergeCells>
  <phoneticPr fontId="70" type="noConversion"/>
  <conditionalFormatting sqref="C40:C83 C84:D84">
    <cfRule type="cellIs" dxfId="2" priority="2" operator="notEqual">
      <formula>B40</formula>
    </cfRule>
  </conditionalFormatting>
  <conditionalFormatting sqref="D40:D83">
    <cfRule type="cellIs" dxfId="1" priority="1" operator="notEqual">
      <formula>#REF!</formula>
    </cfRule>
  </conditionalFormatting>
  <conditionalFormatting sqref="E40:E41 E84">
    <cfRule type="cellIs" dxfId="0" priority="4" operator="notEqual">
      <formula>#REF!</formula>
    </cfRule>
  </conditionalFormatting>
  <hyperlinks>
    <hyperlink ref="C111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9" scale="66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8" r:id="rId6" name="Check Box 19">
              <controlPr defaultSize="0" autoFill="0" autoLine="0" autoPict="0">
                <anchor moveWithCells="1">
                  <from>
                    <xdr:col>3</xdr:col>
                    <xdr:colOff>104775</xdr:colOff>
                    <xdr:row>14</xdr:row>
                    <xdr:rowOff>590550</xdr:rowOff>
                  </from>
                  <to>
                    <xdr:col>3</xdr:col>
                    <xdr:colOff>323850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C110DC41-2A0F-49C2-BE9B-EA54D6653641}"/>
</file>

<file path=customXml/itemProps2.xml><?xml version="1.0" encoding="utf-8"?>
<ds:datastoreItem xmlns:ds="http://schemas.openxmlformats.org/officeDocument/2006/customXml" ds:itemID="{0984FD3F-4C40-41D9-9E19-4E3CB4AAF263}"/>
</file>

<file path=customXml/itemProps3.xml><?xml version="1.0" encoding="utf-8"?>
<ds:datastoreItem xmlns:ds="http://schemas.openxmlformats.org/officeDocument/2006/customXml" ds:itemID="{BD963294-A599-4567-AF80-722478A87E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2026-04-10T06:04:30Z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